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5200" windowHeight="10260" activeTab="1"/>
  </bookViews>
  <sheets>
    <sheet name="ΕΞΩΦΥΛΛΟ " sheetId="36" r:id="rId1"/>
    <sheet name="ΠΙΝΑΚΑΣ ΤΙΜΩΝ ANKI" sheetId="77" r:id="rId2"/>
    <sheet name="ΚΤΙΡΙΑΚΑ" sheetId="2" r:id="rId3"/>
    <sheet name="1 ΕΞΟΠΛΙΣΜΟΣ" sheetId="1" r:id="rId4"/>
    <sheet name="2 ΟΧΗΜΑΤΑ ΚΑΙΝΟΥΡΓΙΑ" sheetId="38" r:id="rId5"/>
    <sheet name="3 ΟΧΗΜΑΤΑ ΕΙΔΙΚΟΥ ΤΥΠΟΥ" sheetId="39" r:id="rId6"/>
    <sheet name="4 ΑΜΟΙΒΕΣ ΠΡΟΣΩΠΙΚΟΥ" sheetId="40" r:id="rId7"/>
    <sheet name="7 ΔΙΑΣΦΆΛΙΣΗ ΠΟΙΟΤΗΤΑΣ" sheetId="43" r:id="rId8"/>
    <sheet name="8 ΑΣΦΑΛ. ΣΥΜΒΟΛΑΙΟ" sheetId="44" r:id="rId9"/>
    <sheet name="9 ΓΕΝ ΔΑΠ ΕΓΚ ΚΑΙ ΕΞΟΠΛ" sheetId="45" r:id="rId10"/>
    <sheet name="14 ΔΑΠΑΝ. ΕΙΔΙΚΟΥ ΕΞΟΠΛΙΣΜΟΥ" sheetId="51" r:id="rId11"/>
    <sheet name="15 ΔΑΠΑΝ. ΣΧΕΔΙΩΝ ΔΙΑΧ. ΔΑΣΩΝ" sheetId="52" r:id="rId12"/>
    <sheet name="16 ΔΑΠΑΝ. ΕΞΟΠΛ. ΕΠΙΧΕΙΡ." sheetId="53" r:id="rId13"/>
    <sheet name="17 ΔΑΠ. ΛΟΓΙΣΜ. ΕΥΡΕΣΙΤΕΧΝ." sheetId="54" r:id="rId14"/>
    <sheet name="18 ΔΑΠ. ΠΙΣΤ. ΠΡΟΕΛ. ΞΥΛΕΙΑΣ" sheetId="55" r:id="rId15"/>
    <sheet name="19 ΧΩΡΟΙ ΠΡΟΒΟΛΗΣ, ΔΟΚΙΜΗΣ" sheetId="56" r:id="rId16"/>
    <sheet name="20 ΕΝΕΡΓ. ΠΡΟΒΟΛ. ΠΡΟΩΘ." sheetId="57" r:id="rId17"/>
    <sheet name="22 ΔΑΠ. ΣΥΝΔΕΣΗΣ ΜΕ Ο.Κ.Ω" sheetId="59" r:id="rId18"/>
    <sheet name="24 ΔΑΠ. ΣΥΣΤ ΑΣΦΑΛΕΙΑΣ" sheetId="61" r:id="rId19"/>
    <sheet name="26 ΕΙΔΙΚΕΣ ΔΙΑΜΟΡΦΩΣΕΙΣ" sheetId="63" r:id="rId20"/>
    <sheet name="27 ΔΑΠΑΝ. ΕΞΟΠΛΙΣΜ. ΑΝΑΨΥΧΗΣ" sheetId="64" r:id="rId21"/>
    <sheet name="28 ΔΑΠΑΝ ΕΞΟΠΛΙΣΜ. ΥΠΟΛ ΞΥΛΕΙΑΣ" sheetId="65" r:id="rId22"/>
    <sheet name="29 ΕΡΓΑ ΠΡΑΣ. ΔΙΑΚΟΣΜΗΣΗΣ" sheetId="66" r:id="rId23"/>
    <sheet name="30 ΕΡΓΑΛ ΥΛΟΤΟΜΙΑΣ" sheetId="67" r:id="rId24"/>
    <sheet name="31 ΕΡΓΑΣΙΕΣ ΠΡΑΣΙΝΟΥ" sheetId="68" r:id="rId25"/>
    <sheet name="32 ΠΡΑΣΙΝΟ ΔΕΝΤΡΟΦΥΤ ΔΙΑΚΟΣΜ" sheetId="6" r:id="rId26"/>
    <sheet name="33 ΖΩΑ ΣΥΡΣΗΣ ΦΟΡΤΟΥ" sheetId="69" r:id="rId27"/>
    <sheet name="34 ΕΞΟΠΛ ΨΥΧΡ. ΕΚΘΛ." sheetId="70" r:id="rId28"/>
    <sheet name="35 ΑΚΙΝΗΤΟ" sheetId="4" r:id="rId29"/>
    <sheet name="36 ΟΙΚΙΣΚΟΣ 40ΤΜ ΤΟΥΡΙΣΤ" sheetId="71" r:id="rId30"/>
    <sheet name="37 ΟΙΚΙΣΚΟΣ 20ΤΜ " sheetId="72" r:id="rId31"/>
    <sheet name="41 ΧΩΡΟΙ ΑΠΟΘΗΚΕΥΣΗΣ" sheetId="76" r:id="rId32"/>
    <sheet name="ΣΥΝΟΠΤΙΚΗ ΑΝΑΛΥΣΗ ΚΟΣΤΟΥΣ" sheetId="37" r:id="rId33"/>
  </sheets>
  <definedNames>
    <definedName name="_xlnm.Print_Area" localSheetId="0">'ΕΞΩΦΥΛΛΟ '!$A$1:$I$17</definedName>
  </definedNames>
  <calcPr calcId="144525"/>
</workbook>
</file>

<file path=xl/calcChain.xml><?xml version="1.0" encoding="utf-8"?>
<calcChain xmlns="http://schemas.openxmlformats.org/spreadsheetml/2006/main">
  <c r="H195" i="2" l="1"/>
  <c r="H196" i="2"/>
  <c r="H197" i="2"/>
  <c r="H198" i="2"/>
  <c r="H199" i="2"/>
  <c r="H200" i="2"/>
  <c r="H194" i="2"/>
  <c r="H189" i="2"/>
  <c r="H190" i="2"/>
  <c r="H188" i="2"/>
  <c r="H177" i="2"/>
  <c r="H178" i="2"/>
  <c r="H179" i="2"/>
  <c r="H180" i="2"/>
  <c r="H181" i="2"/>
  <c r="H182" i="2"/>
  <c r="H183" i="2"/>
  <c r="H184" i="2"/>
  <c r="H185" i="2"/>
  <c r="H176" i="2"/>
  <c r="H171" i="2"/>
  <c r="H172" i="2"/>
  <c r="H170" i="2"/>
  <c r="H164" i="2"/>
  <c r="H165" i="2"/>
  <c r="H166" i="2"/>
  <c r="H167" i="2"/>
  <c r="H163" i="2"/>
  <c r="H155" i="2"/>
  <c r="H156" i="2"/>
  <c r="H157" i="2"/>
  <c r="H158" i="2"/>
  <c r="H159" i="2"/>
  <c r="H160" i="2"/>
  <c r="H154" i="2"/>
  <c r="H150" i="2"/>
  <c r="H151" i="2"/>
  <c r="H149" i="2"/>
  <c r="H145" i="2"/>
  <c r="H146" i="2"/>
  <c r="H144" i="2"/>
  <c r="H141" i="2"/>
  <c r="H139" i="2"/>
  <c r="H140" i="2"/>
  <c r="H138" i="2"/>
  <c r="H135" i="2"/>
  <c r="H134" i="2"/>
  <c r="H121" i="2"/>
  <c r="H122" i="2"/>
  <c r="H123" i="2"/>
  <c r="H124" i="2"/>
  <c r="H125" i="2"/>
  <c r="H126" i="2"/>
  <c r="H127" i="2"/>
  <c r="H128" i="2"/>
  <c r="H129" i="2"/>
  <c r="H130" i="2"/>
  <c r="H120" i="2"/>
  <c r="H115" i="2"/>
  <c r="H116" i="2"/>
  <c r="H117" i="2"/>
  <c r="H114" i="2"/>
  <c r="H89" i="2"/>
  <c r="H90" i="2"/>
  <c r="H91" i="2"/>
  <c r="H92" i="2"/>
  <c r="H93" i="2"/>
  <c r="H94" i="2"/>
  <c r="H95" i="2"/>
  <c r="H96" i="2"/>
  <c r="H97" i="2"/>
  <c r="H98" i="2"/>
  <c r="H99" i="2"/>
  <c r="H100" i="2"/>
  <c r="H101" i="2"/>
  <c r="H102" i="2"/>
  <c r="H103" i="2"/>
  <c r="H104" i="2"/>
  <c r="H105" i="2"/>
  <c r="H106" i="2"/>
  <c r="H107" i="2"/>
  <c r="H108" i="2"/>
  <c r="H109" i="2"/>
  <c r="H110" i="2"/>
  <c r="H111" i="2"/>
  <c r="H88" i="2"/>
  <c r="H74" i="2"/>
  <c r="H75" i="2"/>
  <c r="H76" i="2"/>
  <c r="H77" i="2"/>
  <c r="H78" i="2"/>
  <c r="H79" i="2"/>
  <c r="H80" i="2"/>
  <c r="H81" i="2"/>
  <c r="H82" i="2"/>
  <c r="H83" i="2"/>
  <c r="H84" i="2"/>
  <c r="H67" i="2"/>
  <c r="H68" i="2"/>
  <c r="H69" i="2"/>
  <c r="H70" i="2"/>
  <c r="H73" i="2"/>
  <c r="H66" i="2"/>
  <c r="H59" i="2"/>
  <c r="H60" i="2"/>
  <c r="H61" i="2"/>
  <c r="H62" i="2"/>
  <c r="H63" i="2"/>
  <c r="H58" i="2"/>
  <c r="H44" i="2"/>
  <c r="H45" i="2"/>
  <c r="H46" i="2"/>
  <c r="H47" i="2"/>
  <c r="H48" i="2"/>
  <c r="H49" i="2"/>
  <c r="H50" i="2"/>
  <c r="H51" i="2"/>
  <c r="H52" i="2"/>
  <c r="H53" i="2"/>
  <c r="H54" i="2"/>
  <c r="H55" i="2"/>
  <c r="H43" i="2"/>
  <c r="H30" i="2"/>
  <c r="H201" i="2" l="1"/>
  <c r="H191" i="2"/>
  <c r="H186" i="2"/>
  <c r="H173" i="2"/>
  <c r="H168" i="2"/>
  <c r="H161" i="2"/>
  <c r="H152" i="2"/>
  <c r="H147" i="2"/>
  <c r="H142" i="2"/>
  <c r="H136" i="2"/>
  <c r="H131" i="2"/>
  <c r="H118" i="2"/>
  <c r="H112" i="2"/>
  <c r="H85" i="2"/>
  <c r="H71" i="2"/>
  <c r="H64" i="2"/>
  <c r="H56" i="2"/>
  <c r="H39" i="2"/>
  <c r="H38" i="2"/>
  <c r="H37" i="2"/>
  <c r="H36" i="2"/>
  <c r="H35" i="2"/>
  <c r="H34" i="2"/>
  <c r="H33" i="2"/>
  <c r="H32" i="2"/>
  <c r="H26" i="2"/>
  <c r="H25" i="2"/>
  <c r="H23" i="2"/>
  <c r="H22" i="2"/>
  <c r="H19" i="2"/>
  <c r="H18" i="2"/>
  <c r="H17" i="2"/>
  <c r="H16" i="2"/>
  <c r="H15" i="2"/>
  <c r="H14" i="2"/>
  <c r="H13" i="2"/>
  <c r="H12" i="2"/>
  <c r="H11" i="2"/>
  <c r="H9" i="2"/>
  <c r="H6" i="2"/>
  <c r="H5" i="2"/>
  <c r="H3" i="2"/>
  <c r="H86" i="2" l="1"/>
  <c r="H132" i="2"/>
  <c r="H192" i="2"/>
  <c r="H7" i="2"/>
  <c r="H27" i="2"/>
  <c r="H20" i="2"/>
  <c r="H40" i="2"/>
  <c r="H174" i="2"/>
  <c r="D6" i="37"/>
  <c r="G7" i="76"/>
  <c r="G6" i="76"/>
  <c r="H6" i="76" s="1"/>
  <c r="G5" i="76"/>
  <c r="G7" i="72"/>
  <c r="H7" i="72" s="1"/>
  <c r="G6" i="72"/>
  <c r="H6" i="72" s="1"/>
  <c r="H5" i="72"/>
  <c r="G5" i="72"/>
  <c r="H7" i="71"/>
  <c r="G7" i="71"/>
  <c r="I7" i="71" s="1"/>
  <c r="G6" i="71"/>
  <c r="G5" i="71"/>
  <c r="G7" i="70"/>
  <c r="G6" i="70"/>
  <c r="H6" i="70" s="1"/>
  <c r="G5" i="70"/>
  <c r="G7" i="69"/>
  <c r="H7" i="69" s="1"/>
  <c r="G6" i="69"/>
  <c r="H5" i="69"/>
  <c r="G5" i="69"/>
  <c r="H41" i="2" l="1"/>
  <c r="H202" i="2"/>
  <c r="I6" i="71"/>
  <c r="H6" i="69"/>
  <c r="H8" i="69" s="1"/>
  <c r="D26" i="37" s="1"/>
  <c r="H5" i="70"/>
  <c r="H8" i="70" s="1"/>
  <c r="D27" i="37" s="1"/>
  <c r="H7" i="70"/>
  <c r="I7" i="70" s="1"/>
  <c r="H6" i="71"/>
  <c r="I7" i="76"/>
  <c r="G8" i="71"/>
  <c r="C29" i="37" s="1"/>
  <c r="H5" i="76"/>
  <c r="I5" i="76" s="1"/>
  <c r="H7" i="76"/>
  <c r="H5" i="71"/>
  <c r="H8" i="71" s="1"/>
  <c r="D29" i="37" s="1"/>
  <c r="I5" i="72"/>
  <c r="G8" i="76"/>
  <c r="C31" i="37" s="1"/>
  <c r="I6" i="76"/>
  <c r="H8" i="72"/>
  <c r="D30" i="37" s="1"/>
  <c r="I7" i="72"/>
  <c r="I6" i="72"/>
  <c r="G8" i="72"/>
  <c r="C30" i="37" s="1"/>
  <c r="G8" i="70"/>
  <c r="C27" i="37" s="1"/>
  <c r="I6" i="70"/>
  <c r="G8" i="69"/>
  <c r="C26" i="37" s="1"/>
  <c r="I7" i="69"/>
  <c r="I5" i="69"/>
  <c r="H7" i="68"/>
  <c r="G7" i="68"/>
  <c r="G6" i="68"/>
  <c r="H6" i="68" s="1"/>
  <c r="G5" i="68"/>
  <c r="H5" i="68" s="1"/>
  <c r="H8" i="68" s="1"/>
  <c r="D24" i="37" s="1"/>
  <c r="H203" i="2" l="1"/>
  <c r="H204" i="2" s="1"/>
  <c r="F5" i="4"/>
  <c r="I8" i="76"/>
  <c r="E31" i="37" s="1"/>
  <c r="I5" i="70"/>
  <c r="I8" i="70"/>
  <c r="E27" i="37" s="1"/>
  <c r="I5" i="71"/>
  <c r="I8" i="71" s="1"/>
  <c r="E29" i="37" s="1"/>
  <c r="H8" i="76"/>
  <c r="D31" i="37" s="1"/>
  <c r="I6" i="69"/>
  <c r="I7" i="68"/>
  <c r="I8" i="72"/>
  <c r="E30" i="37" s="1"/>
  <c r="I8" i="69"/>
  <c r="E26" i="37" s="1"/>
  <c r="I5" i="68"/>
  <c r="I8" i="68" s="1"/>
  <c r="E24" i="37" s="1"/>
  <c r="I6" i="68"/>
  <c r="G8" i="68"/>
  <c r="C24" i="37" s="1"/>
  <c r="G9" i="67" l="1"/>
  <c r="G8" i="67"/>
  <c r="H8" i="67" s="1"/>
  <c r="I8" i="67" s="1"/>
  <c r="G7" i="67"/>
  <c r="H7" i="67" s="1"/>
  <c r="G6" i="67"/>
  <c r="H6" i="67" s="1"/>
  <c r="G5" i="67"/>
  <c r="G9" i="66"/>
  <c r="H9" i="66" s="1"/>
  <c r="G8" i="66"/>
  <c r="G7" i="66"/>
  <c r="H7" i="66" s="1"/>
  <c r="I7" i="66" s="1"/>
  <c r="H6" i="66"/>
  <c r="G6" i="66"/>
  <c r="G5" i="66"/>
  <c r="H5" i="66" s="1"/>
  <c r="G9" i="65"/>
  <c r="G8" i="65"/>
  <c r="H8" i="65" s="1"/>
  <c r="I8" i="65" s="1"/>
  <c r="H7" i="65"/>
  <c r="G7" i="65"/>
  <c r="I7" i="65" s="1"/>
  <c r="H6" i="65"/>
  <c r="G6" i="65"/>
  <c r="G5" i="65"/>
  <c r="H5" i="65" s="1"/>
  <c r="G6" i="64"/>
  <c r="H6" i="64" s="1"/>
  <c r="I6" i="64" s="1"/>
  <c r="G7" i="64"/>
  <c r="H7" i="64" s="1"/>
  <c r="I7" i="64" s="1"/>
  <c r="G9" i="64"/>
  <c r="H9" i="64" s="1"/>
  <c r="I9" i="64" s="1"/>
  <c r="G8" i="64"/>
  <c r="G10" i="64" s="1"/>
  <c r="C20" i="37" s="1"/>
  <c r="H5" i="64"/>
  <c r="G5" i="64"/>
  <c r="G7" i="63"/>
  <c r="G6" i="63"/>
  <c r="H6" i="63" s="1"/>
  <c r="G5" i="63"/>
  <c r="I9" i="67" l="1"/>
  <c r="H8" i="64"/>
  <c r="I6" i="65"/>
  <c r="H8" i="66"/>
  <c r="H10" i="66" s="1"/>
  <c r="D22" i="37" s="1"/>
  <c r="H5" i="67"/>
  <c r="H10" i="67" s="1"/>
  <c r="D23" i="37" s="1"/>
  <c r="I7" i="67"/>
  <c r="H5" i="63"/>
  <c r="I5" i="63" s="1"/>
  <c r="I5" i="64"/>
  <c r="I8" i="64"/>
  <c r="I10" i="64" s="1"/>
  <c r="E20" i="37" s="1"/>
  <c r="H9" i="67"/>
  <c r="I6" i="66"/>
  <c r="I6" i="67"/>
  <c r="G10" i="67"/>
  <c r="C23" i="37" s="1"/>
  <c r="G10" i="66"/>
  <c r="C22" i="37" s="1"/>
  <c r="I5" i="66"/>
  <c r="I9" i="66"/>
  <c r="G10" i="65"/>
  <c r="C21" i="37" s="1"/>
  <c r="I5" i="65"/>
  <c r="H9" i="65"/>
  <c r="H10" i="65" s="1"/>
  <c r="D21" i="37" s="1"/>
  <c r="H10" i="64"/>
  <c r="D20" i="37" s="1"/>
  <c r="H7" i="63"/>
  <c r="H8" i="63" s="1"/>
  <c r="D19" i="37" s="1"/>
  <c r="I6" i="63"/>
  <c r="G8" i="63"/>
  <c r="C19" i="37" s="1"/>
  <c r="G7" i="61"/>
  <c r="H7" i="61" s="1"/>
  <c r="I7" i="61" s="1"/>
  <c r="G6" i="61"/>
  <c r="H6" i="61" s="1"/>
  <c r="I6" i="61" s="1"/>
  <c r="G5" i="61"/>
  <c r="G8" i="61" s="1"/>
  <c r="C18" i="37" s="1"/>
  <c r="F7" i="59"/>
  <c r="F6" i="59"/>
  <c r="G6" i="59" s="1"/>
  <c r="F5" i="59"/>
  <c r="G5" i="59" s="1"/>
  <c r="G7" i="57"/>
  <c r="H7" i="57"/>
  <c r="I7" i="57" s="1"/>
  <c r="G8" i="57"/>
  <c r="H6" i="57"/>
  <c r="G6" i="57"/>
  <c r="G5" i="57"/>
  <c r="G7" i="56"/>
  <c r="G6" i="56"/>
  <c r="H6" i="56" s="1"/>
  <c r="G5" i="56"/>
  <c r="G7" i="55"/>
  <c r="G6" i="55"/>
  <c r="H6" i="55" s="1"/>
  <c r="G5" i="55"/>
  <c r="G7" i="54"/>
  <c r="G6" i="54"/>
  <c r="H6" i="54" s="1"/>
  <c r="G5" i="54"/>
  <c r="H5" i="54" s="1"/>
  <c r="I5" i="54" s="1"/>
  <c r="G9" i="53"/>
  <c r="H9" i="53" s="1"/>
  <c r="G8" i="53"/>
  <c r="H8" i="53" s="1"/>
  <c r="I8" i="53" s="1"/>
  <c r="H7" i="53"/>
  <c r="I7" i="53" s="1"/>
  <c r="G7" i="53"/>
  <c r="G6" i="53"/>
  <c r="G5" i="53"/>
  <c r="H5" i="53" s="1"/>
  <c r="I5" i="55" l="1"/>
  <c r="I8" i="57"/>
  <c r="I10" i="67"/>
  <c r="E23" i="37" s="1"/>
  <c r="I5" i="67"/>
  <c r="H10" i="53"/>
  <c r="D12" i="37" s="1"/>
  <c r="I6" i="53"/>
  <c r="H5" i="55"/>
  <c r="H5" i="61"/>
  <c r="H8" i="61" s="1"/>
  <c r="D18" i="37" s="1"/>
  <c r="I10" i="66"/>
  <c r="E22" i="37" s="1"/>
  <c r="H6" i="53"/>
  <c r="H5" i="56"/>
  <c r="I5" i="56" s="1"/>
  <c r="G9" i="57"/>
  <c r="C16" i="37" s="1"/>
  <c r="H8" i="57"/>
  <c r="I8" i="66"/>
  <c r="I5" i="61"/>
  <c r="H7" i="54"/>
  <c r="I7" i="54" s="1"/>
  <c r="I6" i="57"/>
  <c r="H5" i="59"/>
  <c r="I9" i="65"/>
  <c r="I10" i="65" s="1"/>
  <c r="E21" i="37" s="1"/>
  <c r="I8" i="63"/>
  <c r="E19" i="37" s="1"/>
  <c r="I7" i="63"/>
  <c r="I8" i="61"/>
  <c r="E18" i="37" s="1"/>
  <c r="H6" i="59"/>
  <c r="G7" i="59"/>
  <c r="H7" i="59" s="1"/>
  <c r="F8" i="59"/>
  <c r="C17" i="37" s="1"/>
  <c r="H5" i="57"/>
  <c r="H9" i="57" s="1"/>
  <c r="D16" i="37" s="1"/>
  <c r="H7" i="56"/>
  <c r="H8" i="56" s="1"/>
  <c r="D15" i="37" s="1"/>
  <c r="I6" i="56"/>
  <c r="G8" i="56"/>
  <c r="C15" i="37" s="1"/>
  <c r="I7" i="55"/>
  <c r="I8" i="55" s="1"/>
  <c r="E14" i="37" s="1"/>
  <c r="H7" i="55"/>
  <c r="H8" i="55" s="1"/>
  <c r="D14" i="37" s="1"/>
  <c r="I6" i="55"/>
  <c r="G8" i="55"/>
  <c r="C14" i="37" s="1"/>
  <c r="I6" i="54"/>
  <c r="G8" i="54"/>
  <c r="C13" i="37" s="1"/>
  <c r="G10" i="53"/>
  <c r="C12" i="37" s="1"/>
  <c r="I5" i="53"/>
  <c r="I9" i="53"/>
  <c r="G6" i="52"/>
  <c r="H6" i="52" s="1"/>
  <c r="I6" i="52" s="1"/>
  <c r="G7" i="52"/>
  <c r="I7" i="56" l="1"/>
  <c r="I8" i="56" s="1"/>
  <c r="E15" i="37" s="1"/>
  <c r="H8" i="54"/>
  <c r="D13" i="37" s="1"/>
  <c r="I8" i="54"/>
  <c r="E13" i="37" s="1"/>
  <c r="H8" i="59"/>
  <c r="E17" i="37" s="1"/>
  <c r="G8" i="59"/>
  <c r="D17" i="37" s="1"/>
  <c r="I5" i="57"/>
  <c r="I9" i="57" s="1"/>
  <c r="E16" i="37" s="1"/>
  <c r="I10" i="53"/>
  <c r="E12" i="37" s="1"/>
  <c r="H7" i="52"/>
  <c r="I7" i="52" s="1"/>
  <c r="G9" i="52"/>
  <c r="H9" i="52" s="1"/>
  <c r="G8" i="52"/>
  <c r="H8" i="52" s="1"/>
  <c r="H5" i="52"/>
  <c r="I5" i="52" s="1"/>
  <c r="G5" i="52"/>
  <c r="G7" i="51"/>
  <c r="H7" i="51" s="1"/>
  <c r="I7" i="51" s="1"/>
  <c r="G6" i="51"/>
  <c r="G5" i="51"/>
  <c r="G8" i="51" l="1"/>
  <c r="C10" i="37" s="1"/>
  <c r="H6" i="51"/>
  <c r="I6" i="51" s="1"/>
  <c r="H5" i="51"/>
  <c r="H8" i="51" s="1"/>
  <c r="D10" i="37" s="1"/>
  <c r="I9" i="52"/>
  <c r="H10" i="52"/>
  <c r="D11" i="37" s="1"/>
  <c r="I8" i="52"/>
  <c r="G10" i="52"/>
  <c r="C11" i="37" s="1"/>
  <c r="I5" i="51" l="1"/>
  <c r="I8" i="51" s="1"/>
  <c r="E10" i="37" s="1"/>
  <c r="I10" i="52"/>
  <c r="E11" i="37" s="1"/>
  <c r="G7" i="45" l="1"/>
  <c r="G6" i="45"/>
  <c r="H6" i="45" s="1"/>
  <c r="G5" i="45"/>
  <c r="H5" i="45" s="1"/>
  <c r="I5" i="45" s="1"/>
  <c r="G7" i="44"/>
  <c r="H7" i="44" s="1"/>
  <c r="I7" i="44" s="1"/>
  <c r="G6" i="44"/>
  <c r="H5" i="44"/>
  <c r="G5" i="44"/>
  <c r="H7" i="43"/>
  <c r="I7" i="43" s="1"/>
  <c r="G7" i="43"/>
  <c r="G6" i="43"/>
  <c r="G5" i="43"/>
  <c r="H7" i="40"/>
  <c r="F7" i="40"/>
  <c r="F6" i="40"/>
  <c r="H6" i="40" s="1"/>
  <c r="H5" i="40"/>
  <c r="F5" i="40"/>
  <c r="G12" i="39"/>
  <c r="G11" i="39"/>
  <c r="H11" i="39" s="1"/>
  <c r="G10" i="39"/>
  <c r="H10" i="39" s="1"/>
  <c r="I10" i="39" s="1"/>
  <c r="G9" i="39"/>
  <c r="H8" i="39"/>
  <c r="G8" i="39"/>
  <c r="G7" i="39"/>
  <c r="H7" i="39" s="1"/>
  <c r="G6" i="39"/>
  <c r="H6" i="39" s="1"/>
  <c r="I6" i="39" s="1"/>
  <c r="G5" i="39"/>
  <c r="G12" i="38"/>
  <c r="H12" i="38" s="1"/>
  <c r="I12" i="38" s="1"/>
  <c r="G11" i="38"/>
  <c r="H10" i="38"/>
  <c r="G10" i="38"/>
  <c r="G9" i="38"/>
  <c r="H9" i="38" s="1"/>
  <c r="G8" i="38"/>
  <c r="H8" i="38" s="1"/>
  <c r="I8" i="38" s="1"/>
  <c r="G7" i="38"/>
  <c r="H7" i="38" s="1"/>
  <c r="I7" i="38" s="1"/>
  <c r="G6" i="38"/>
  <c r="H6" i="38" s="1"/>
  <c r="G5" i="38"/>
  <c r="H5" i="38" s="1"/>
  <c r="G9" i="1"/>
  <c r="H9" i="1" s="1"/>
  <c r="I9" i="1" s="1"/>
  <c r="G8" i="1"/>
  <c r="H8" i="1" s="1"/>
  <c r="I8" i="1" s="1"/>
  <c r="G7" i="1"/>
  <c r="G10" i="1"/>
  <c r="H10" i="1"/>
  <c r="I10" i="1" s="1"/>
  <c r="G11" i="1"/>
  <c r="H11" i="1"/>
  <c r="I11" i="1" s="1"/>
  <c r="I6" i="44" l="1"/>
  <c r="I8" i="44" s="1"/>
  <c r="E8" i="37" s="1"/>
  <c r="G13" i="39"/>
  <c r="C5" i="37" s="1"/>
  <c r="H9" i="39"/>
  <c r="I9" i="39" s="1"/>
  <c r="I12" i="39"/>
  <c r="H6" i="43"/>
  <c r="I6" i="43" s="1"/>
  <c r="G8" i="44"/>
  <c r="C8" i="37" s="1"/>
  <c r="H11" i="38"/>
  <c r="I11" i="38" s="1"/>
  <c r="H5" i="39"/>
  <c r="I8" i="39"/>
  <c r="H12" i="39"/>
  <c r="G8" i="43"/>
  <c r="C7" i="37" s="1"/>
  <c r="H6" i="44"/>
  <c r="H8" i="44" s="1"/>
  <c r="D8" i="37" s="1"/>
  <c r="I6" i="38"/>
  <c r="H8" i="40"/>
  <c r="E6" i="37" s="1"/>
  <c r="I10" i="38"/>
  <c r="I5" i="39"/>
  <c r="F8" i="40"/>
  <c r="C6" i="37" s="1"/>
  <c r="H5" i="43"/>
  <c r="H8" i="43" s="1"/>
  <c r="D7" i="37" s="1"/>
  <c r="I5" i="44"/>
  <c r="H7" i="45"/>
  <c r="H8" i="45" s="1"/>
  <c r="D9" i="37" s="1"/>
  <c r="I6" i="45"/>
  <c r="G8" i="45"/>
  <c r="C9" i="37" s="1"/>
  <c r="H13" i="39"/>
  <c r="D5" i="37" s="1"/>
  <c r="I7" i="39"/>
  <c r="I11" i="39"/>
  <c r="H13" i="38"/>
  <c r="D4" i="37" s="1"/>
  <c r="I5" i="38"/>
  <c r="I9" i="38"/>
  <c r="G13" i="38"/>
  <c r="C4" i="37" s="1"/>
  <c r="I7" i="1"/>
  <c r="H7" i="1"/>
  <c r="I13" i="38" l="1"/>
  <c r="E4" i="37" s="1"/>
  <c r="I8" i="45"/>
  <c r="E9" i="37" s="1"/>
  <c r="I5" i="43"/>
  <c r="I8" i="43" s="1"/>
  <c r="E7" i="37" s="1"/>
  <c r="I13" i="39"/>
  <c r="E5" i="37" s="1"/>
  <c r="I7" i="45"/>
  <c r="G7" i="6"/>
  <c r="H7" i="6" s="1"/>
  <c r="I7" i="6" s="1"/>
  <c r="H6" i="6"/>
  <c r="I6" i="6" s="1"/>
  <c r="G6" i="6"/>
  <c r="G5" i="6"/>
  <c r="F7" i="4"/>
  <c r="F6" i="4"/>
  <c r="H5" i="6" l="1"/>
  <c r="H8" i="6" s="1"/>
  <c r="D25" i="37" s="1"/>
  <c r="G8" i="6"/>
  <c r="C25" i="37" s="1"/>
  <c r="G7" i="4"/>
  <c r="H7" i="4" s="1"/>
  <c r="G6" i="4"/>
  <c r="H6" i="4" s="1"/>
  <c r="G12" i="1"/>
  <c r="G6" i="1"/>
  <c r="G5" i="1"/>
  <c r="G13" i="1" l="1"/>
  <c r="C3" i="37" s="1"/>
  <c r="I5" i="6"/>
  <c r="I8" i="6" s="1"/>
  <c r="E25" i="37" s="1"/>
  <c r="H12" i="1"/>
  <c r="I12" i="1" s="1"/>
  <c r="H6" i="1"/>
  <c r="I6" i="1" s="1"/>
  <c r="H5" i="1"/>
  <c r="H13" i="1" l="1"/>
  <c r="D3" i="37" s="1"/>
  <c r="I5" i="1"/>
  <c r="I13" i="1" s="1"/>
  <c r="E3" i="37" s="1"/>
  <c r="C28" i="37" l="1"/>
  <c r="C32" i="37" s="1"/>
  <c r="F8" i="4"/>
  <c r="G5" i="4"/>
  <c r="D28" i="37" l="1"/>
  <c r="D32" i="37" s="1"/>
  <c r="G8" i="4"/>
  <c r="H5" i="4"/>
  <c r="H8" i="4" l="1"/>
  <c r="E28" i="37"/>
  <c r="E32" i="37" s="1"/>
</calcChain>
</file>

<file path=xl/sharedStrings.xml><?xml version="1.0" encoding="utf-8"?>
<sst xmlns="http://schemas.openxmlformats.org/spreadsheetml/2006/main" count="1421" uniqueCount="512">
  <si>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</si>
  <si>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</si>
  <si>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</si>
  <si>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</si>
  <si>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</si>
  <si>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</si>
  <si>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</si>
  <si>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</si>
  <si>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</si>
  <si>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ΟΜΑΔΑ ΕΡΓΑΣΙΩΝ</t>
  </si>
  <si>
    <t>ΚΑΤΗΓΟΡΙΑ ΔΑΠΑΝΗΣ</t>
  </si>
  <si>
    <t>ΕΙΔΟΣ ΕΡΓΑΣΙΑΣ</t>
  </si>
  <si>
    <t>Μ.Μ.</t>
  </si>
  <si>
    <t>ΠΟΣΟΤΗΤΑ</t>
  </si>
  <si>
    <t>ΟΜΑΔΑ Α</t>
  </si>
  <si>
    <t>ΕΡΓΑ 
ΥΠΟΔΟΜΗΣ</t>
  </si>
  <si>
    <t>Υ.01</t>
  </si>
  <si>
    <t>Ισοπεδώσεις-Διαμορφώσεις</t>
  </si>
  <si>
    <r>
      <t>μ</t>
    </r>
    <r>
      <rPr>
        <vertAlign val="superscript"/>
        <sz val="9"/>
        <rFont val="Calibri"/>
        <family val="2"/>
        <charset val="161"/>
      </rPr>
      <t>2</t>
    </r>
  </si>
  <si>
    <t>Υ.02</t>
  </si>
  <si>
    <t>Υ.03</t>
  </si>
  <si>
    <t>Υ.04</t>
  </si>
  <si>
    <t>ΟΜΑΔΑ Β</t>
  </si>
  <si>
    <t>ΠΕΡΙΒΑΛΛΩΝ ΧΩΡΟΣ</t>
  </si>
  <si>
    <t>ΠΧ.01</t>
  </si>
  <si>
    <t>ΠΧ.02</t>
  </si>
  <si>
    <t>ΠΧ.03</t>
  </si>
  <si>
    <t>ΠΧ.04</t>
  </si>
  <si>
    <t>ΠΧ.05</t>
  </si>
  <si>
    <t>ΠΧ.06</t>
  </si>
  <si>
    <t>ΠΧ.07</t>
  </si>
  <si>
    <t>Σύστημα άρδευσης (μπεκ και νεροσταλλάκτες)*</t>
  </si>
  <si>
    <t>ΟΜΑΔΑ Γ</t>
  </si>
  <si>
    <t>ΧΩΜΑΤΟΥΡΓΙΚΑ</t>
  </si>
  <si>
    <t>01.01</t>
  </si>
  <si>
    <r>
      <t>μ</t>
    </r>
    <r>
      <rPr>
        <vertAlign val="superscript"/>
        <sz val="9"/>
        <color indexed="8"/>
        <rFont val="Calibri"/>
        <family val="2"/>
        <charset val="161"/>
      </rPr>
      <t>3</t>
    </r>
  </si>
  <si>
    <t>01.03</t>
  </si>
  <si>
    <r>
      <t>μ</t>
    </r>
    <r>
      <rPr>
        <vertAlign val="superscript"/>
        <sz val="9"/>
        <rFont val="Calibri"/>
        <family val="2"/>
        <charset val="161"/>
      </rPr>
      <t>3</t>
    </r>
  </si>
  <si>
    <t>01.04</t>
  </si>
  <si>
    <t>τεμ</t>
  </si>
  <si>
    <t>03.01</t>
  </si>
  <si>
    <t>03.02</t>
  </si>
  <si>
    <t>03.03</t>
  </si>
  <si>
    <t>03.04</t>
  </si>
  <si>
    <t>Εξισωτικές στρώσεις (μέχρι 15εκ.)</t>
  </si>
  <si>
    <t>03.05</t>
  </si>
  <si>
    <t>Επιφάνειες εμφανους σκυροδέματος</t>
  </si>
  <si>
    <t>03.06</t>
  </si>
  <si>
    <t>Σενάζ δρομικά</t>
  </si>
  <si>
    <t>μ.μ.</t>
  </si>
  <si>
    <t>03.07</t>
  </si>
  <si>
    <t>Σενάζ μπατικά</t>
  </si>
  <si>
    <t>ΟΜΑΔΑ Δ</t>
  </si>
  <si>
    <t>04.01</t>
  </si>
  <si>
    <t xml:space="preserve">Λιθοδομές με κοινούς λίθους </t>
  </si>
  <si>
    <r>
      <t>μ</t>
    </r>
    <r>
      <rPr>
        <vertAlign val="superscript"/>
        <sz val="9"/>
        <color indexed="8"/>
        <rFont val="Calibri"/>
        <family val="2"/>
        <charset val="161"/>
      </rPr>
      <t>2</t>
    </r>
  </si>
  <si>
    <t>04.02</t>
  </si>
  <si>
    <t>04.03</t>
  </si>
  <si>
    <t>04.04</t>
  </si>
  <si>
    <t>Πλινθοδομές δρομικές</t>
  </si>
  <si>
    <t>04.05</t>
  </si>
  <si>
    <t>Πλινθοδομές δρομικές με μπλόκια (μέχρι 15 εκ.)</t>
  </si>
  <si>
    <t>04.06</t>
  </si>
  <si>
    <t>Πλινθοδομές μπατικές</t>
  </si>
  <si>
    <t>04.07</t>
  </si>
  <si>
    <t>Τσιμεντολιθοδομές</t>
  </si>
  <si>
    <t>04.08</t>
  </si>
  <si>
    <t>Τοίχοι γυψοσανίδων απλοί</t>
  </si>
  <si>
    <t>04.09</t>
  </si>
  <si>
    <t>Τοίχοι γυψοσανίδων απο 2 πλευρές</t>
  </si>
  <si>
    <t>04.10</t>
  </si>
  <si>
    <t>Τοίχοι γυψοσανίδων απλοί (ανθυγρή γυψ/δα)</t>
  </si>
  <si>
    <t>ΕΠΙΧΡΙΣΜΑΤΑ</t>
  </si>
  <si>
    <t>05.01</t>
  </si>
  <si>
    <t>Αβεστοκονιάματα τριπτά</t>
  </si>
  <si>
    <t>05.02</t>
  </si>
  <si>
    <t>05.03</t>
  </si>
  <si>
    <t>Επιχρίσματα χωριάτικου τύπου</t>
  </si>
  <si>
    <t>05.04</t>
  </si>
  <si>
    <t>05.05</t>
  </si>
  <si>
    <t>05.06</t>
  </si>
  <si>
    <t>ΕΠΕΝΔΥΣΕΙΣ ΤΟΙΧΩΝ</t>
  </si>
  <si>
    <t>06.01</t>
  </si>
  <si>
    <t>Με πλακίδια πορσελάνης</t>
  </si>
  <si>
    <t>06.02</t>
  </si>
  <si>
    <t>Με πατητή τσιμεντοκονία</t>
  </si>
  <si>
    <t>06.03</t>
  </si>
  <si>
    <t>Με λίθινες πλάκες</t>
  </si>
  <si>
    <t>06.04</t>
  </si>
  <si>
    <t>06.05</t>
  </si>
  <si>
    <t>Με πέτρα στενάρι</t>
  </si>
  <si>
    <r>
      <t>Με πλάκες μαρμάρου</t>
    </r>
    <r>
      <rPr>
        <strike/>
        <sz val="9"/>
        <rFont val="Calibri"/>
        <family val="2"/>
        <charset val="161"/>
      </rPr>
      <t xml:space="preserve"> </t>
    </r>
  </si>
  <si>
    <t>Ξύλινα διαζώματα αργολιθοδομών με βερνικόχρωμα</t>
  </si>
  <si>
    <t>μ.μ</t>
  </si>
  <si>
    <t>07.01</t>
  </si>
  <si>
    <t>Με χονδρόπλ.ακανον.πάχους</t>
  </si>
  <si>
    <t>07.02</t>
  </si>
  <si>
    <t>Με λίθινες πλάκες (καρύστ. κλπ)</t>
  </si>
  <si>
    <t>07.04</t>
  </si>
  <si>
    <t>Με πλάκες μαρμάρου (γρανίτης)</t>
  </si>
  <si>
    <t>07.05</t>
  </si>
  <si>
    <t>Με πλακίδια κεραμικά ή πορσελ</t>
  </si>
  <si>
    <t>07.06</t>
  </si>
  <si>
    <t>07.07</t>
  </si>
  <si>
    <t xml:space="preserve">Με λωρίδες σουηδικής ξυλείας </t>
  </si>
  <si>
    <t>07.08</t>
  </si>
  <si>
    <t>07.09</t>
  </si>
  <si>
    <t>Με λωρίδες δρυός</t>
  </si>
  <si>
    <t>07.10</t>
  </si>
  <si>
    <t>Δάπεδο ραμποτε με ξύλο καστανιάς πλήρες</t>
  </si>
  <si>
    <t>07.11</t>
  </si>
  <si>
    <t xml:space="preserve">Λαμινέιτ </t>
  </si>
  <si>
    <t>Βιομηχανικό δάπεδο</t>
  </si>
  <si>
    <t>ΟΜΑΔΑ Ε</t>
  </si>
  <si>
    <t>Κ Ο Υ Φ Ω Μ Α Τ Α</t>
  </si>
  <si>
    <t>08.01</t>
  </si>
  <si>
    <t>08.02</t>
  </si>
  <si>
    <t>08.03</t>
  </si>
  <si>
    <t>08.04</t>
  </si>
  <si>
    <t>Εξώθυρες καρφωτές περαστές από ξύλο καστανιά</t>
  </si>
  <si>
    <t>08.05</t>
  </si>
  <si>
    <t xml:space="preserve">Υαλοστάσια και εξωστόθυρες από ξύλο καστανιάς </t>
  </si>
  <si>
    <t>08.06</t>
  </si>
  <si>
    <t>Υαλοστάσια από σουηδική ξυλεία</t>
  </si>
  <si>
    <t>08.07</t>
  </si>
  <si>
    <t>08.08</t>
  </si>
  <si>
    <t xml:space="preserve">Σκούρα από σουηδική ξυλεία </t>
  </si>
  <si>
    <t>08.09</t>
  </si>
  <si>
    <t>Σιδερένιες πόρτες</t>
  </si>
  <si>
    <t>08.10</t>
  </si>
  <si>
    <t>Σιδερένια παράθυρα</t>
  </si>
  <si>
    <t>08.11</t>
  </si>
  <si>
    <t xml:space="preserve">Bιτρίνες αλουμινίου </t>
  </si>
  <si>
    <t>08.12</t>
  </si>
  <si>
    <t>08.13</t>
  </si>
  <si>
    <t>08.14</t>
  </si>
  <si>
    <t>Ανοιγόμενα-ανακλινόμενα κουφώματα συνθετικά PVC (χωρίς ρολό) με σίτα</t>
  </si>
  <si>
    <t>08.15</t>
  </si>
  <si>
    <t>Ανοιγόμενα-ανακλινόμενα κουφώματα συνθετικά PVC (με ρολό) με σίτα</t>
  </si>
  <si>
    <t>08.16</t>
  </si>
  <si>
    <t>08.17</t>
  </si>
  <si>
    <t>08.18</t>
  </si>
  <si>
    <t>08.19</t>
  </si>
  <si>
    <t>Μονόφυλλη πυράντοχη πόρτα Τ30 εως Τ90 πλήρως εξοπλισ.</t>
  </si>
  <si>
    <t>08.20</t>
  </si>
  <si>
    <t>Δίφυλλη πυράντοχη πότρα Τ30 εως Τ90 πλήρως εξοπλισμένη</t>
  </si>
  <si>
    <t>ΝΤΟΥΛΑΠΕΣ</t>
  </si>
  <si>
    <t>09.01</t>
  </si>
  <si>
    <r>
      <t>μ</t>
    </r>
    <r>
      <rPr>
        <vertAlign val="superscript"/>
        <sz val="9"/>
        <rFont val="Calibri"/>
        <family val="2"/>
        <charset val="161"/>
      </rPr>
      <t>2</t>
    </r>
    <r>
      <rPr>
        <sz val="9"/>
        <rFont val="Calibri"/>
        <family val="2"/>
        <charset val="161"/>
      </rPr>
      <t xml:space="preserve"> οψης</t>
    </r>
  </si>
  <si>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</si>
  <si>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</si>
  <si>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</si>
  <si>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</si>
  <si>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</si>
  <si>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</si>
  <si>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</si>
  <si>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</si>
  <si>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</si>
  <si>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</si>
  <si>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10.03</t>
  </si>
  <si>
    <t>Υγρομόνωση τοιχείων υπογείου</t>
  </si>
  <si>
    <t>10.04</t>
  </si>
  <si>
    <t>Υγρομόνωση δαπέδων επι εδάφους</t>
  </si>
  <si>
    <t>10.05</t>
  </si>
  <si>
    <t>ΟΜΑΔΑ ΣΤ</t>
  </si>
  <si>
    <t>ΜΑΡΜΑΡΙΚΑ</t>
  </si>
  <si>
    <t>11.01</t>
  </si>
  <si>
    <t xml:space="preserve">Κατώφλια,επίστρωση στηθαίων ποδιές παραθ. μπαλκονιών </t>
  </si>
  <si>
    <t>11.02</t>
  </si>
  <si>
    <t>Μαρμαροεπένδυση βαθμίδος</t>
  </si>
  <si>
    <t>ΚΛΙΜΑΚΕΣ</t>
  </si>
  <si>
    <t>12.01</t>
  </si>
  <si>
    <t>Βαθμίδες και πλατύσκαλα εκ ξυλείας δρυός</t>
  </si>
  <si>
    <t>12.02</t>
  </si>
  <si>
    <t>Ξύλινη επένδυση βαθμίδας πλήρης</t>
  </si>
  <si>
    <t>ΨΕΥΔΟΡΟΦΕΣ</t>
  </si>
  <si>
    <t>14.01</t>
  </si>
  <si>
    <t>Από γυψοσανίδες</t>
  </si>
  <si>
    <t>14.02</t>
  </si>
  <si>
    <t>14.03</t>
  </si>
  <si>
    <t>Από πλάκες ορυκτών ινών σε μεταλλικό σκελετό</t>
  </si>
  <si>
    <t>Επένδυση οροφής με λεπτοσανίδες πλήρης</t>
  </si>
  <si>
    <t>ΕΠΙΚΑΛΥΨΕΙΣ</t>
  </si>
  <si>
    <t>15.01</t>
  </si>
  <si>
    <t>Κεραμοσκεπή με φουρούσια εδραζόμενη σε πλακα σκυροδεμ.</t>
  </si>
  <si>
    <t>15.02</t>
  </si>
  <si>
    <t>Ξύλινη στέγη αυτοφερόμενη με κεραμίδια</t>
  </si>
  <si>
    <t>15.03</t>
  </si>
  <si>
    <t>Επικεράμωση πλάκας σκυροδέματος</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</si>
  <si>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</si>
  <si>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</si>
  <si>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</si>
  <si>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</si>
  <si>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</si>
  <si>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</si>
  <si>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</si>
  <si>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</si>
  <si>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</si>
  <si>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16.05</t>
  </si>
  <si>
    <t>Από κιγκλίδωμα ινοξ με τζάμι σεκιουριτ</t>
  </si>
  <si>
    <t>16.06</t>
  </si>
  <si>
    <t xml:space="preserve">Από κιγκλίδωμα ινοξ </t>
  </si>
  <si>
    <t>16.07</t>
  </si>
  <si>
    <t>Από κιγκλίδωμα ξύλινο</t>
  </si>
  <si>
    <t>ΧΡΩΜΑΤΙΣΜΟΙ</t>
  </si>
  <si>
    <t>17.01</t>
  </si>
  <si>
    <r>
      <t>Υδροχρωματισμοί</t>
    </r>
    <r>
      <rPr>
        <strike/>
        <sz val="9"/>
        <rFont val="Calibri"/>
        <family val="2"/>
        <charset val="161"/>
      </rPr>
      <t xml:space="preserve"> </t>
    </r>
  </si>
  <si>
    <t>17.02</t>
  </si>
  <si>
    <t>Πλαστικά επί τοίχου</t>
  </si>
  <si>
    <t>17.03</t>
  </si>
  <si>
    <t>Πλαστικά σπατουλαριστά</t>
  </si>
  <si>
    <t>17.04</t>
  </si>
  <si>
    <t>Τσιμεντοχρώματα</t>
  </si>
  <si>
    <t xml:space="preserve">Βερνικοχρωματισμός ξύλινων επιφανειών </t>
  </si>
  <si>
    <t>18.01</t>
  </si>
  <si>
    <t>Τζάκι απλό</t>
  </si>
  <si>
    <t>αποκ</t>
  </si>
  <si>
    <t>18.02</t>
  </si>
  <si>
    <t>Τζάκι με καπνοδόχο (κτιστό)</t>
  </si>
  <si>
    <t>18.03</t>
  </si>
  <si>
    <t>Τζάκι ενεργειακό</t>
  </si>
  <si>
    <t>ΟΜΑΔΑ Ζ</t>
  </si>
  <si>
    <r>
      <t>μ</t>
    </r>
    <r>
      <rPr>
        <vertAlign val="superscript"/>
        <sz val="9"/>
        <rFont val="Calibri"/>
        <family val="2"/>
        <charset val="161"/>
      </rPr>
      <t>2</t>
    </r>
    <r>
      <rPr>
        <sz val="9"/>
        <rFont val="Calibri"/>
        <family val="2"/>
        <charset val="161"/>
      </rPr>
      <t>/κατ</t>
    </r>
  </si>
  <si>
    <t>19.03.1</t>
  </si>
  <si>
    <t>19.03.2</t>
  </si>
  <si>
    <t>19.04</t>
  </si>
  <si>
    <t>19.07</t>
  </si>
  <si>
    <t>19.08</t>
  </si>
  <si>
    <t>Σέτ WC (νεροχύτης, μπαταρίες διπλής ροής, λεκάνη, καζανάκι εξοικ. νερού)</t>
  </si>
  <si>
    <t>19.09</t>
  </si>
  <si>
    <t>20.01</t>
  </si>
  <si>
    <t>Ανελκυστήρας μεχρι 4 στάσεις</t>
  </si>
  <si>
    <t>20.02</t>
  </si>
  <si>
    <t>Προσαύξηση ανά στάση πέραν των 4ων</t>
  </si>
  <si>
    <t>20.03</t>
  </si>
  <si>
    <t>ΟΜΑΔΑ Η</t>
  </si>
  <si>
    <t>21.01</t>
  </si>
  <si>
    <t>21.02</t>
  </si>
  <si>
    <t>21.03</t>
  </si>
  <si>
    <t>ΠΕΡΙΓΡΑΦΗ ΔΑΠΑΝΗΣ</t>
  </si>
  <si>
    <t>01.02</t>
  </si>
  <si>
    <t>04.11</t>
  </si>
  <si>
    <t>04.12</t>
  </si>
  <si>
    <t>07.03</t>
  </si>
  <si>
    <t>Μ.Μ. (τεμ)</t>
  </si>
  <si>
    <t>Μ.Μ. (τεμ.)</t>
  </si>
  <si>
    <t>(Είδος, τύπος)</t>
  </si>
  <si>
    <t>Περίφραξη με συρματόπλεγμα</t>
  </si>
  <si>
    <t>μμ</t>
  </si>
  <si>
    <t>Αίθριος (αύλειος) χώρος - Πλακοστρώσεις</t>
  </si>
  <si>
    <t>Επένδυση με λίθινες πλάκες</t>
  </si>
  <si>
    <t>Επίστρωση με κυβόλιθους</t>
  </si>
  <si>
    <t>ΠΧ.08</t>
  </si>
  <si>
    <t>ΠΧ.09</t>
  </si>
  <si>
    <t>ΠΧ.10</t>
  </si>
  <si>
    <t>ΠΧ.11</t>
  </si>
  <si>
    <t>Κράσπεδα</t>
  </si>
  <si>
    <t>01.05</t>
  </si>
  <si>
    <t>Ανοιγόμενα-ανακλινόμενα κουφώματα PVC</t>
  </si>
  <si>
    <t>Ανοιγόμενα-ανακλινόμενα κουφώματα αλουμινίου (θερμοδιακοπή, χωρίς ρολό) με σίτα</t>
  </si>
  <si>
    <t>Υαλοστάσια αλουμινίου χωρίς θερμοδιακοπή</t>
  </si>
  <si>
    <t>Κουφώματα αλουμινίου ανοιγόμενα χωρίς θερμοδιακοπή</t>
  </si>
  <si>
    <t>08.21</t>
  </si>
  <si>
    <t xml:space="preserve">Σκούρα αλουμινίου </t>
  </si>
  <si>
    <t>08.22</t>
  </si>
  <si>
    <t>Σκούρα συνθετικά PVC</t>
  </si>
  <si>
    <t>08.23</t>
  </si>
  <si>
    <t>08.24</t>
  </si>
  <si>
    <t>10.06</t>
  </si>
  <si>
    <t>Θερμομόνωση επικλινούς στέγης</t>
  </si>
  <si>
    <t>12.03</t>
  </si>
  <si>
    <t>Πτυσσόμενη σκάλα</t>
  </si>
  <si>
    <t>12.04</t>
  </si>
  <si>
    <t>Μεταλλική σκάλα</t>
  </si>
  <si>
    <t>19.01</t>
  </si>
  <si>
    <t>19.02</t>
  </si>
  <si>
    <t>19.05</t>
  </si>
  <si>
    <r>
      <t xml:space="preserve">Πλήρης ηλεκτρ/γική εγκατάσταση (ασθενή και ισχυρά ρευματα) </t>
    </r>
    <r>
      <rPr>
        <u/>
        <sz val="9"/>
        <color indexed="8"/>
        <rFont val="Calibri"/>
        <family val="2"/>
        <charset val="161"/>
      </rPr>
      <t xml:space="preserve">Κατοικίας </t>
    </r>
    <r>
      <rPr>
        <sz val="9"/>
        <color indexed="8"/>
        <rFont val="Calibri"/>
        <family val="2"/>
        <charset val="161"/>
      </rPr>
      <t xml:space="preserve">(Σωληνώσεις - Συνδέσεις) </t>
    </r>
  </si>
  <si>
    <t>19.06</t>
  </si>
  <si>
    <t>Πάνελ απλά</t>
  </si>
  <si>
    <t>Πάνελ με μόνωση 4-5 cm</t>
  </si>
  <si>
    <t>21.04</t>
  </si>
  <si>
    <t>Πάνελ με μόνωση 10 cm</t>
  </si>
  <si>
    <t>21.05</t>
  </si>
  <si>
    <t>Πάνελ με μόνωση 20 cm</t>
  </si>
  <si>
    <t>21.06</t>
  </si>
  <si>
    <t>Πάνελ υγειονομικού τύπου 10 cm</t>
  </si>
  <si>
    <t>21.07</t>
  </si>
  <si>
    <t>Πόρτα ψυκτικού θαλάμου</t>
  </si>
  <si>
    <t>ΠΡΟΜΗΘΕΥΤΗΣ</t>
  </si>
  <si>
    <t>ΠΡΟΥΠΟΛΟΓΙΣΜΟΣ ΚΤΙΡΙΑΚΩΝ ΕΡΓΑΣΙΩΝ - ΕΡΓΑ ΥΠΟΔΟΜΗΣ &amp; ΠΕΡΙΒΑΛΛΟΝΤΟΣ ΧΩΡΟΥ ΚΑΙ ΣΥΝΔΕΣΗΣ ΜΕ ΟΚΩ</t>
  </si>
  <si>
    <t>Αγορά, κατασκευή ή βελτίωση ακινήτου</t>
  </si>
  <si>
    <t xml:space="preserve">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t>
  </si>
  <si>
    <t xml:space="preserve">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</si>
  <si>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 xml:space="preserve">Περιλαμβάνεται  ο εξοπλισμός παραγωγής ενέργειας ανανεώσιμων πηγών ενέργειας, εξοικονόμησης ύδατος και επεξεργασίας αποβλήτων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 </t>
  </si>
  <si>
    <t>Αγορά καινούργιων οχημάτων</t>
  </si>
  <si>
    <t>Αγορά οχημάτων ειδικού τύπου</t>
  </si>
  <si>
    <t>Αμοιβές προσωπικού</t>
  </si>
  <si>
    <t>(ΣΤΟΙΧΕΙΑ ΠΡΟΣΩΠΙΚΟΥ)</t>
  </si>
  <si>
    <t>Απόκτηση πιστοποιητικών διασφάλισης ποιότητας</t>
  </si>
  <si>
    <t>Ασφαλιστήριο συμβόλαιο κατά παντός κινδύνου</t>
  </si>
  <si>
    <t>Γενικές δαπάνες συνδεόμενες με τις εγκαταστάσεις και τον εξοπλισμό της μονάδας</t>
  </si>
  <si>
    <t>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Επίσης η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</si>
  <si>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 xml:space="preserve"> Δαπάνες εκπόνησης σχεδίων διαχείρισης δασών ή ισοδύναμων μέσων, διαχειριστικές εκθέσεις, πίνακες υλοτομίας
 (Αφορά την Υποδράση 19.2.6.2 )</t>
  </si>
  <si>
    <t>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t>
  </si>
  <si>
    <t>Επιλέξιμος είναι ο κατάλληλος εξοπλισμός ή συστήματα εξοπλισμού όχι όμως τα λειτουργικά κόστη</t>
  </si>
  <si>
    <t>Δαπάνες πιστοποίησης προέλευσης ξυλείας, συστημάτων δέουσας επιμέλειας, λογισμικού παρακολούθησης δασών και εμπορικών σημάτων (Αφορά την Υποδράση 19.2.6.2)</t>
  </si>
  <si>
    <t xml:space="preserve">Δαπάνες προβολής, όπως ιστοσελίδα, έντυπα, διαφήμιση και συμμετοχή σε εκθέσεις </t>
  </si>
  <si>
    <t xml:space="preserve">Δαπάνες σύνδεσης με Οργανισμούς Κοινής Ωφέλειας (ΟΚΩ) </t>
  </si>
  <si>
    <t>Δαπάνες συστημάτων ασφαλείας εγκαταστάσεων, συστημάτων πυροσβεστικής προστασίας εγκαταστάσεων.</t>
  </si>
  <si>
    <t>Ειδικές διαμορφώσεις χώρων π.χ. κορμοπλατείες</t>
  </si>
  <si>
    <t>Εξοπλισμός για αξιοποίηση υπολειμμάτων ξυλείας
 (Αφορά την Υποδράση 19.2.6.2)</t>
  </si>
  <si>
    <t xml:space="preserve"> Ειδικές διαμορφώσεις χώρων                                                                                                                                                                                                                          (Αφορά την Υποδράση 19.2.6.2)</t>
  </si>
  <si>
    <t>Εργαλεία υλοτομίας, αποφλοίωσης, τεμαχισμού, αποκομιδής και μεταφοράς και λοιπά ειδικά εργαλεία προσαρμοσμένα στις ανάγκες της επιχείρησης και της γεωμορφολογίας της περιοχής</t>
  </si>
  <si>
    <t>Οι εργασίες πράσινου (δενδροφυτεύσεις, γκαζόν, κ.λπ.) είναι επιλέξιμες εφόσον αποτελούν λειτουργικό τμήμα της επιχείρησης</t>
  </si>
  <si>
    <t xml:space="preserve"> Ζώα σύρσης και φόρτου                                                                                                                                                                                                                                                             (Αφορά την Υποδράση 19.2.6.2)</t>
  </si>
  <si>
    <t>Ζώα σύρσης και φόρτου, για την κινητοποίηση ξύλου από δυσπρόσιτες περιοχές</t>
  </si>
  <si>
    <t>Αγορά συγκροτήματος ψυχρής έκθλιψης Ελαιολάδου 
 (Αφορά Υποδράση  19.2.3.1 )</t>
  </si>
  <si>
    <t xml:space="preserve">Η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πέντε (5) λίτρων. </t>
  </si>
  <si>
    <t>Κατασκευή οικίσκου – αποθήκης για τις ανάγκες φύλαξης – εξυπηρέτησης της επένδυσης, μέχρι 40 τ.μ, μόνο για επενδύσεις τουριστικών καταλυμάτων</t>
  </si>
  <si>
    <t>Χώροι αποθήκευσης
(Αφορά την Υποδράση 19.2.6.2)</t>
  </si>
  <si>
    <t>Χώροι αποθήκευσης εφόσον αποτελούν τμήμα της επένδυσης</t>
  </si>
  <si>
    <t>Aγορά, κατασκευή ή βελτίωση ακινήτου (συμπεριλαμβάνεται και ο προϋπολογισμός των κτιριακών εργασιών)</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</si>
  <si>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</si>
  <si>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Δαπάνες ειδικού εξοπλισμού</t>
  </si>
  <si>
    <t>Δαπάνες εκπόνησης σχεδίων διαχείρισης δασών ή ισοδύναμων μέσων, διαχειριστικές εκθέσεις, πίνακες υλοτομίας</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</si>
  <si>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</si>
  <si>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</si>
  <si>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πιστοποίησης προέλευσης ξυλείας, συστημάτων δέουσας επιμέλειας, λογισμικού παρακολούθησης δασών και εμπορικών σημάτων</t>
  </si>
  <si>
    <t>Δαπάνες που σχετίζονται με την διαμόρφωση χώρων προβολής, δοκιμής των προϊόντων της επιχείρησης καθώς και του αντίστοιχου εξοπλισμού</t>
  </si>
  <si>
    <t>Δαπάνες προβολής, όπως ιστοσελίδα, έντυπα, διαφήμιση και συμμετοχή σε εκθέσεις</t>
  </si>
  <si>
    <t>Δαπάνες σύνδεσης με Οργανισμούς Κοινής Ωφέλειας (ΟΚΩ)</t>
  </si>
  <si>
    <t>Δαπάνες συστημάτων ασφαλείας εγκαταστάσεων, συστημάτων πυροσβεστικής προστασίας εγκαταστάσεων</t>
  </si>
  <si>
    <t>Ειδικές διαμορφώσεις χώρων</t>
  </si>
  <si>
    <t>Δαπάνες εξοπλισμού αναψυχής πελατών και συγκεκριμένα αναπαραγωγής ήχου και εικόνας</t>
  </si>
  <si>
    <t>Εξοπλισμός για αξιοποίηση υπολειμμάτων ξυλείας</t>
  </si>
  <si>
    <t>Εργαλεία υλοτομίας, αποφλοίωσης, τεμαχισμού, αποκομιδής και μεταφοράς και λοιπά ειδικά εργαλεία</t>
  </si>
  <si>
    <t>Ζώα σύρσης και φόρτου</t>
  </si>
  <si>
    <t>Αγορά συγκροτήματος ψυχρής έκθλιψης Ελαιολάδου</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</si>
  <si>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</si>
  <si>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</si>
  <si>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Χώροι αποθήκευσης</t>
  </si>
  <si>
    <t xml:space="preserve">ΚΟΣΤΟΣ </t>
  </si>
  <si>
    <t xml:space="preserve">ΦΠΑ </t>
  </si>
  <si>
    <t>ΚΑΤΗΓΟΡΙΑ ΔΑΠΑΝΗΣ (συμπληρώνεται κατά περίπτωση)</t>
  </si>
  <si>
    <t>ΣΥΝΟΠΤΙΚΗ ΑΝΑΛΥΣΗ ΚΟΣΤΟΥΣ ΤΗΣ ΠΡΟΤΑΣΗΣ</t>
  </si>
  <si>
    <r>
      <t>Έργα πρασίνου καθώς και έργα διακόσμησης</t>
    </r>
    <r>
      <rPr>
        <sz val="11"/>
        <color theme="1"/>
        <rFont val="Calibri"/>
        <family val="2"/>
        <charset val="161"/>
        <scheme val="minor"/>
      </rPr>
      <t xml:space="preserve"> </t>
    </r>
  </si>
  <si>
    <t xml:space="preserve">ΣΥΝΟΛΙΚΟ ΚΟΣΤΟΣ ΠΡΟΤΑΣΗΣ </t>
  </si>
  <si>
    <r>
      <t>Εργασίες πράσινου (δενδροφυτεύσεις, γκαζόν, κ.λπ.)</t>
    </r>
    <r>
      <rPr>
        <sz val="11"/>
        <color theme="1"/>
        <rFont val="Calibri"/>
        <family val="2"/>
        <charset val="161"/>
        <scheme val="minor"/>
      </rPr>
      <t xml:space="preserve"> </t>
    </r>
  </si>
  <si>
    <r>
      <t>Εργασίες πράσινου δενδροφυτεύσεις, γκαζόν, καθώς και έργα διακόσμησης</t>
    </r>
    <r>
      <rPr>
        <sz val="11"/>
        <color theme="1"/>
        <rFont val="Calibri"/>
        <family val="2"/>
        <charset val="161"/>
        <scheme val="minor"/>
      </rPr>
      <t xml:space="preserve"> </t>
    </r>
  </si>
  <si>
    <t>ΠΙΝΑΚΑΣ ΤΙΜΩΝ ΜΟΝΑΔΑΣ ΓΙΑ ΚΑΤΑΣΚΕΥΑΣΤΙΚΕΣ ΕΡΓΑΣΙΕΣ</t>
  </si>
  <si>
    <t>Ετοιμο επίχρισμα</t>
  </si>
  <si>
    <t xml:space="preserve">Ετοιμο επίχρισμα θερμοπρόσοψης </t>
  </si>
  <si>
    <t>07.12</t>
  </si>
  <si>
    <t>Βιομηχανικό δάπεδο με εποξειδική ρητίνη</t>
  </si>
  <si>
    <t>17.06</t>
  </si>
  <si>
    <t>Για την Υποδράση 19.2.2.6 τα έργα πρασίνου και τα έργα διακόσμησης είναι επιλέξιμες δαπάνες και καταχωρούνται στην συγκεκριμένη κατηγορία μόνο όταν δεν περιλαμβάνεται στην πράξη χώρος επισκέψιμος για το κοινό και επιχειρηματίες (σε αντίθετη περίπτωση καταχωρούνται στην κατηγορία δαπανών «Εργασίες πράσινου δενδροφυτεύσεις, γκαζόν, καθώς και έργα διακόσμησης»</t>
  </si>
  <si>
    <t xml:space="preserve">Δαπάνες σύνδεσης με Οργανισμούς Κοινής Ωφέλειας (ΟΚΩ) όπως ενδεικτικά ΔΕΗ, ύδρευση, αποχέτευση, τηλεφωνοδότηση κλπ, εντός των ορίων του οικοπέδου. </t>
  </si>
  <si>
    <t>ΠΑΡΑΤΗΡΗΣΕΙΣ:</t>
  </si>
  <si>
    <t>1. Όλες οι τιμές αφορούν καθαρή αξία ολοκληρωμένων εργασιών (υλικά, εργασία, εργ. εισφορές)</t>
  </si>
  <si>
    <t>3. Για τις εργασίες που είναι σημειωμένες με αστερίσκο (*) οι τιμές θα διαμορφωθούν κατά περίπτωση με βάση την αναλυτική περιγραφή των επί μέρους εργασιών, τα υπάρχοντα εγκεκριμένα σχέδια και ενδεχόμενες προσφορές. Εφόσον το μοναδιαίο (ανά τεμάχιο) κόστος αυτών υπερβαίνει, σε αξία τα 1.000€ ή τα 5.000€ συνολικού ποσού ανά είδος, απαιτούνται τρεις (3) συγκρίσιμες προσφορές για το εν λόγω τεμάχιο, ενώ σε περιπτώσεις κάτω των ανωτέρων ορίων, τουλάχιστον δύο (2)</t>
  </si>
  <si>
    <r>
      <t xml:space="preserve">4. Για τις εργασίες που είναι σημειωμένες με δύο αστερίσκους (**) οι τιμές δύναται να δεχτούν προσαύξηση κατά 10%, μόνο εφόσον οι εργασίες πραγματοποιούνται σε </t>
    </r>
    <r>
      <rPr>
        <u/>
        <sz val="8"/>
        <rFont val="Calibri"/>
        <family val="2"/>
        <charset val="161"/>
        <scheme val="minor"/>
      </rPr>
      <t>ορεινές</t>
    </r>
    <r>
      <rPr>
        <sz val="8"/>
        <rFont val="Calibri"/>
        <family val="2"/>
        <charset val="161"/>
        <scheme val="minor"/>
      </rPr>
      <t xml:space="preserve"> περιοχές</t>
    </r>
  </si>
  <si>
    <t>ΤΙΜΗ ΜΟΝΑΔΟΣ (€)</t>
  </si>
  <si>
    <t>Σύνδεση με δίκτυο ΔΕΗ*</t>
  </si>
  <si>
    <t>αποκ.</t>
  </si>
  <si>
    <t>Βάση τιμ. ΔΕΗ</t>
  </si>
  <si>
    <t>Σύνδεση με δίκτυο ΟΤΕ*</t>
  </si>
  <si>
    <t>Βάση τιμ. ΟΤΕ</t>
  </si>
  <si>
    <t>Σύνδεση με δίκτυο ύδρευσης - αποχέτευσης*</t>
  </si>
  <si>
    <t>Βάση τιμ. ΔΕΥΑ</t>
  </si>
  <si>
    <t>Περίφραξη (θεμέλιο και τοιχείο 20x40εκ + πάσαλοι με συρματόπλεγμα ύψους 1,80 μ.)</t>
  </si>
  <si>
    <t>Περίφραξη (θεμέλιο και τοιχείο 20x40εκ +κιγκλίδωμα ύψους 1,20μ.)</t>
  </si>
  <si>
    <t>Εσωτερική οδοποιία 
(υπόβαση 10 - βάση 10 - άσφαλτος 5)</t>
  </si>
  <si>
    <t>Υπαίθριος χώρος στάθμευσης*</t>
  </si>
  <si>
    <t>Χώρος πρασίνου*</t>
  </si>
  <si>
    <t>Γενικές εκσκαφές γαιώδεις**</t>
  </si>
  <si>
    <t>Γενικές εκσκαφές ημιβραχώδεις**</t>
  </si>
  <si>
    <t>Γενικές εκσκαφές βραχώδεις (με χρήση σφύρας)**</t>
  </si>
  <si>
    <t>Επιχώσεις με προιόντα εκσκαφής**</t>
  </si>
  <si>
    <t>Ειδικές επιχώσεις**</t>
  </si>
  <si>
    <t>ΣΚΥΡΟΔΕΜΑΤΑ
(συμπεριλαμβάνεται η δαπάνη πρόμήθειας και τοποθέτησης, καλουπώματος, σιδερώματος, σκυροδέματος, άντλησης , εργοδοτικές εισφορές )</t>
  </si>
  <si>
    <t>Οπλισμένο σκυρόδεμα**</t>
  </si>
  <si>
    <t>03.01.1</t>
  </si>
  <si>
    <t>κατηγορίας C16/20**</t>
  </si>
  <si>
    <t>03.01.2</t>
  </si>
  <si>
    <t>κατηγορίας C20/25**</t>
  </si>
  <si>
    <t>03.01.3</t>
  </si>
  <si>
    <t>κατηγορίας C25/30**</t>
  </si>
  <si>
    <t>03.01.4</t>
  </si>
  <si>
    <t>κατηγορίας C30/37**</t>
  </si>
  <si>
    <t>Άοπλο σκυρόδεμα δαπέδων**</t>
  </si>
  <si>
    <t>Ελαφρά οπλισμένο σκυρόδεμα με πλέγμα**</t>
  </si>
  <si>
    <t>Λιθοδομές με λαξευτούς λίθους</t>
  </si>
  <si>
    <t>Αργολιθοδομές δια ασβεστοκονιάματος</t>
  </si>
  <si>
    <t>Τοίχοποιία από YTONG (10cm)</t>
  </si>
  <si>
    <t>Τοίχοποιία από YTONG (20cm)</t>
  </si>
  <si>
    <t>04.13</t>
  </si>
  <si>
    <t>Τοίχοι γυψοσανίδων απο 2 πλευρές (ανθυγρή γυψ/δα)</t>
  </si>
  <si>
    <t>Αβεστοκονιάματα τριπτά με κουρασάνι</t>
  </si>
  <si>
    <t xml:space="preserve">Αρμολογήματα ακατέργαστων όψεων λιθοδομών </t>
  </si>
  <si>
    <t xml:space="preserve">Με πλάκες μαρμάρου </t>
  </si>
  <si>
    <t>ΣΤΡΩΣΕΙΣ ΔΑΠΕΔΩΝ</t>
  </si>
  <si>
    <t xml:space="preserve">Με λωρίδες αφρικανικής ξυλείας </t>
  </si>
  <si>
    <t>Εσωτερικές πόρτες πρεσσαριστές κοινές ή laminate</t>
  </si>
  <si>
    <t>Εσωτερικές πόρτες ραμποτέ ή ταμπλαδωτές από MDF</t>
  </si>
  <si>
    <t>Εσωτερικές πόρτες ραμποτέ ή ταμπλαδωτές από δρύ,καρυδιά, καστανιά κλπ.</t>
  </si>
  <si>
    <t>Υαλοστάσια από όρεγκον πάιν</t>
  </si>
  <si>
    <t>Ανοιγόμενα-ανακλινόμενα κουφώματα αλουμινίου με θερμοδιακοπή</t>
  </si>
  <si>
    <t>Ανοιγόμενα-ανακλινόμενα κουφώματα αλουμινίου (θερμοδιακοπή, με ρολό) με σίτα</t>
  </si>
  <si>
    <t>Υαλοστάσια αλουμινίου με θερμοδιακοπή</t>
  </si>
  <si>
    <t>Ντουλάπες κοινές (υπνοδωματίου)</t>
  </si>
  <si>
    <t>Θερμομόνωση κατακόρυφων και οριζοντίων επιφανειών</t>
  </si>
  <si>
    <t>Θερμοπρόσοψη κελύφους, εξωτερικής Τοιχοποιίας, δαπέδου επί πιλοτής ή μη θερμαινόμενου χώρου με επικάλυψη με συνθετικό επίχρισμα (5 εκ.)</t>
  </si>
  <si>
    <t>10.07</t>
  </si>
  <si>
    <t>Θερμοπρόσοψη κελύφους, εξωτερικής Τοιχοποιίας, δαπέδου επί πιλοτής ή μη θερμαινόμενου χώρου με επικάλυψη με συνθετικό επίχρισμα (7 εκ.)</t>
  </si>
  <si>
    <t>10.08</t>
  </si>
  <si>
    <t>Θερμοπρόσοψη κελύφους, εξωτερικής Τοιχοποιίας, δαπέδου επί πιλοτής ή μη θερμαινόμενου χώρου με επικάλυψη με συνθετικό επίχρισμα (10 εκ.)</t>
  </si>
  <si>
    <t>10.09</t>
  </si>
  <si>
    <t>Θερμοπρόσοψη κελύφους, εξωτερικής Τοιχοποιίας, δαπέδου επί πιλοτής ή μη θερμαινόμενου χώρου με επικάλυψη με ελαφρά πετάσματα (5 εκ.)</t>
  </si>
  <si>
    <t>10.10</t>
  </si>
  <si>
    <t>Θερμοπρόσοψη κελύφους, εξωτερικής Τοιχοποιίας, δαπέδου επί πιλοτής ή μη θερμαινόμενου χώρου με επικάλυψη με ελαφρά πετάσματα (7 εκ.)</t>
  </si>
  <si>
    <t>10.11</t>
  </si>
  <si>
    <t>Θερμοπρόσοψη κελύφους, εξωτερικής Τοιχοποιίας, δαπέδου επί πιλοτής ή μη θερμαινόμενου χώρου με επικάλυψη με ελαφρά πετάσματα (10 εκ.)</t>
  </si>
  <si>
    <t xml:space="preserve">Υδροχρωματισμοί </t>
  </si>
  <si>
    <t>ΔΙΑΦΟΡΕΣ ΟΙΚΟΔ/ΚΕΣ 
ΕΡΓΑΣΙΕΣ</t>
  </si>
  <si>
    <t>ΗΛΕΚΤΡΟΜΗΧΑΝΟΛΟΓΙΚΕΣ
ΕΓΚΑΤΑΣΤΑΣΕΙΣ, ΥΔΡΑΥΛΙΚΕΣ, 
ΘΕΡΜΑΝΣΗ/ΚΛΙΜΑΤΙΣΜΟΣ, ΕΙΔΗ ΥΓΙΕΙΝΗΣ</t>
  </si>
  <si>
    <t>Κεντρική θέρμανση (Σωληνώσεις)*</t>
  </si>
  <si>
    <t>Κεντρική θέρμανση (Συνδέσεις, σώματα, καυστήρας, λέβητας)*</t>
  </si>
  <si>
    <t>Ενδοδαπέδια θέρμανση και ψύξη (Σωληνώσεις Συνδέσεις, σώματα. Η αντλία θερμότητας στον εξοπλισμό)</t>
  </si>
  <si>
    <t xml:space="preserve">Πλήρης ηλεκτρ/γική εγκατάσταση (ασθενή και ισχυρά ρευματα) Κατοικίας (Σωληνώσεις - Συνδέσεις) </t>
  </si>
  <si>
    <t>Πλήρης ηλεκτρ/γική εγκατάσταση (ασθενή και ισχυρά ρευματα) Καταστήματος (Σωληνώσεις - Συνδέσεις)*</t>
  </si>
  <si>
    <t>Πλήρες σέτ λουτρού (νεροχύτης, μπαταρίες διπλής ροής, λεκάνη, καζανάκι εξοικ. νερού, μπανιέρα)</t>
  </si>
  <si>
    <t>Ηλιακός συλλέκτης 160 lt διπλής ενεργείας</t>
  </si>
  <si>
    <t>ΕΙΔΙΚΕΣ ΕΓΚΑΤΑΣΤΑΣΕΙΣ
(ΑΝΕΛΚΥΣΤΗΡΕΣ &amp; ΕΓΚ/ΣΕΙΣ ΑΜΕΑ)</t>
  </si>
  <si>
    <t>στασ</t>
  </si>
  <si>
    <t>Αναβατόριο ΑΜΕΑ*</t>
  </si>
  <si>
    <t>ΜΕΤΑΛΛΙΚΗ ΚΑΤΑΣΚΕΥΗ</t>
  </si>
  <si>
    <t>Μεταλλικός σκελετός (συμπεριλαμβανομένων και όλων των ειδικών τεμαχίων και απαιτούμενων υλικών)**</t>
  </si>
  <si>
    <t>κιλά</t>
  </si>
  <si>
    <t>ΣΥΝΟΛΟ ΟΜΑΔΑΣ Α</t>
  </si>
  <si>
    <t>ΣΥΝΟΛΟ ΟΜΑΔΑΣ B</t>
  </si>
  <si>
    <t>ΣΥΝΟΛΟ ΧΩΜΑΤΟΥΡΓΙΚΑ</t>
  </si>
  <si>
    <t>ΣΥΝΟΛΟ ΣΚΥΡΟΔΕΜΑΤΑ</t>
  </si>
  <si>
    <t>ΣΥΝΟΛΟ ΟΜΑΔΑΣ Γ</t>
  </si>
  <si>
    <t>ΤΟΙΧΟΠΟΙΙΕΣ
(συμπεριλαμβάνεται η δαπάνη πρόμήθειας και τοποθέτησης των υλικών, εργατική δαπάνη και εργοδοτικές εισφορές /μ3)</t>
  </si>
  <si>
    <t>ΣΥΝΟΛΟ ΤΟΙΧΟΠΟΙΙΕΣ</t>
  </si>
  <si>
    <t>ΣΥΝΟΛΟ ΕΠΙΧΡΙΣΜΑΤΑ</t>
  </si>
  <si>
    <t>ΣΥΝΟΛΟ ΕΠΕΝΔΥΣΕΙΣ ΤΟΙΧΩΝ</t>
  </si>
  <si>
    <t>ΣΥΝΟΛΟ ΣΤΡΩΣΕΙΣ ΔΑΠΕΔΩΝ</t>
  </si>
  <si>
    <t>ΣΥΝΟΛΟ ΟΜΑΔΑΣ Δ</t>
  </si>
  <si>
    <t>ΣΥΝΟΛΟ ΚΟΥΦΩΜΑΤΑ</t>
  </si>
  <si>
    <t>ΣΥΝΟΛΟ ΝΤΟΥΛΑΠΕΣ</t>
  </si>
  <si>
    <t>ΜΟΝΩΣΕΙΣ-ΣΤΕΓΑΝΩΣΕΙΣ</t>
  </si>
  <si>
    <t>ΣΥΝΟΛΟ ΜΟΝΩΣΕΙΣ-ΣΤΕΓΑΝΩΣΕΙΣ</t>
  </si>
  <si>
    <t>ΣΥΝΟΛΟ ΟΜΑΔΑΣ Ε</t>
  </si>
  <si>
    <t>ΣΥΝΟΛΟ ΜΑΡΜΑΡΙΚΑ</t>
  </si>
  <si>
    <t>ΣΥΝΟΛΟ ΚΛΙΜΑΚΕΣ</t>
  </si>
  <si>
    <t>ΣΥΝΟΛΟ ΨΕΥΔΟΡΟΦΕΣ</t>
  </si>
  <si>
    <t>ΣΥΝΟΛΟ ΕΠΙΚΑΛΥΨΕΙΣ</t>
  </si>
  <si>
    <t>ΣΥΝΟΛΟ ΣΤΗΘΑΙΑ</t>
  </si>
  <si>
    <t>ΣΥΝΟΛΟ ΧΡΩΜΑΤΙΣΜΟΙ</t>
  </si>
  <si>
    <t>ΣΥΝΟΛΟ ΔΙΑΦΟΡΕΣ ΟΙΚΟΔ/ΚΕΣ ΕΡΓΑΣΙΕΣ</t>
  </si>
  <si>
    <t>ΣΥΝΟΛΟ ΟΜΑΔΑΣ ΣΤ</t>
  </si>
  <si>
    <r>
      <t>Υδρευση-αποχέτευση κουζίνας λουτρού-wc. (Σωληνώσεις - Συνδέσεις ) για κατοικία μέχρι 100μ</t>
    </r>
    <r>
      <rPr>
        <vertAlign val="superscript"/>
        <sz val="9"/>
        <rFont val="Calibri"/>
        <family val="2"/>
        <charset val="161"/>
      </rPr>
      <t>2</t>
    </r>
    <r>
      <rPr>
        <sz val="9"/>
        <rFont val="Calibri"/>
        <family val="2"/>
        <charset val="161"/>
      </rPr>
      <t xml:space="preserve"> ανά όροφο*</t>
    </r>
  </si>
  <si>
    <r>
      <t>Υδρευση-αποχέτευση κουζίνας λουτρού-wc. (Σωληνώσεις -Συνδέσεις) για βιοτεχνικό κτίριο μέχρι 600μ</t>
    </r>
    <r>
      <rPr>
        <vertAlign val="superscript"/>
        <sz val="9"/>
        <rFont val="Calibri"/>
        <family val="2"/>
        <charset val="161"/>
      </rPr>
      <t>2</t>
    </r>
    <r>
      <rPr>
        <sz val="9"/>
        <rFont val="Calibri"/>
        <family val="2"/>
        <charset val="161"/>
      </rPr>
      <t>*</t>
    </r>
  </si>
  <si>
    <r>
      <t xml:space="preserve">Πλήρης ηλεκτρ/γική εγκατάσταση (ασθενή και ισχυρά ρευματα) </t>
    </r>
    <r>
      <rPr>
        <u/>
        <sz val="9"/>
        <color indexed="8"/>
        <rFont val="Calibri"/>
        <family val="2"/>
        <charset val="161"/>
      </rPr>
      <t xml:space="preserve">Καταστήματος </t>
    </r>
    <r>
      <rPr>
        <sz val="9"/>
        <color indexed="8"/>
        <rFont val="Calibri"/>
        <family val="2"/>
        <charset val="161"/>
      </rPr>
      <t>(Σωληνώσεις - Συνδέσεις)*</t>
    </r>
  </si>
  <si>
    <t>ΣΥΝΟΛΟ ΗΛΕΚΤΡΟΜΗΧΑΝΟΛΟΓΙΚΕΣ 
ΕΓΚΑΤΑΣΤΑΣΕΙΣ</t>
  </si>
  <si>
    <t>ΣΥΝΟΛΟ ΕΙΔΙΚΕΣ ΕΓΚΑΤΑΣΤΑΣΕΙΣ</t>
  </si>
  <si>
    <t>ΣΥΝΟΛΟ ΟΜΑΔΑΣ Ζ</t>
  </si>
  <si>
    <t>ΣΥΝΟΛΟ ΟΜΑΔΑΣ Η</t>
  </si>
  <si>
    <t>ΣΥΝΟΛΟ ΜΕ ΦΠΑ</t>
  </si>
  <si>
    <t>Μέσα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Η αγορά οχημάτων μεταφοράς πελατών για τις επιχειρήσεις εναλλακτικού/θεματικού τουρισμού καταχωρίζεται στην Κατηγορία «Δαπάνες ειδικού εξοπλισμού» της υποδράσης 19.2.3.3</t>
  </si>
  <si>
    <r>
      <t xml:space="preserve">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t>
    </r>
    <r>
      <rPr>
        <b/>
        <sz val="11"/>
        <color theme="1"/>
        <rFont val="Calibri"/>
        <family val="2"/>
        <charset val="161"/>
        <scheme val="minor"/>
      </rPr>
      <t>σε περίπτωση αυτεπιστασίας</t>
    </r>
    <r>
      <rPr>
        <sz val="11"/>
        <color theme="1"/>
        <rFont val="Calibri"/>
        <family val="2"/>
        <charset val="161"/>
        <scheme val="minor"/>
      </rPr>
      <t>. Στις περιπτώσεις πράξεων που ενισχύονται βάσει των κανονισμών (ΕΕ) 651/2014 (άρθρο 14) οι ανωτέρω δαπάνες δεν είναι επιλέξιμες.</t>
    </r>
  </si>
  <si>
    <t>Δαπάνες ειδικού εξοπλισμού 
 (Αφορά Υποδράση 19.2.3.3 )</t>
  </si>
  <si>
    <t>Εξοπλισμός αναψυχής πελατών και συγκεκριμένα αναπαραγωγής ήχου και εικόνας
 (Αφορά Υποδράση  19.2.3.3 )</t>
  </si>
  <si>
    <t xml:space="preserve"> Έργα πρασίνου καθώς και έργα διακόσμησης
 (Αφορά τις Υποδράσεις 19.2.3.3 και 19.2.2.6)</t>
  </si>
  <si>
    <t>Για την Υποδράση 19.2.3.3 τα έργα πρασίνου καθώς και τα έργα διακόσμησης είναι επιλέξιμες δαπάνες μόνο εφόσον αποτελούν λειτουργικό τμήμα της επιχείρησης</t>
  </si>
  <si>
    <t>Εργασίες πράσινου (δενδροφυτεύσεις, γκαζόν, κ.λπ.)
 (Αφορά Υποδράση 19.2.3.5)</t>
  </si>
  <si>
    <t>Δαπάνες Κατασκευής οικίσκου – αποθήκης (μέχρι 40 τμ) για επενδύσεις τουριστικών καταλυμάτων
 (Αφορά Υποδράση 19.2.3.3 )</t>
  </si>
  <si>
    <t>Προυπολογισμός κτιριακών εργασιών (σύνολα από το αρχικό φύλλο εργασίας «ΚΤΙΡΙΑΚΑ» )</t>
  </si>
  <si>
    <t xml:space="preserve"> ΠΡΟΤΕΙΝΟΜΕΝΟΣ ΑΝΑΛΥΤΙΚΟΣ ΠΡΟΥΠΟΛΟΓΙΣΜΟΣ</t>
  </si>
  <si>
    <t>ΤΟΙΧΟΠΟΙΪΕΣ
(συμπεριλαμβάνεται η δαπάνη πρόμήθειας και τοποθέτησης των υλικών, εργατική δαπάνη και εργοδοτικές εισφορές /μ³)</t>
  </si>
  <si>
    <t>μ³</t>
  </si>
  <si>
    <t>Υδρευση-αποχέτευση κουζίνας λουτρού-wc. (Σωληνώσεις - Συνδέσεις ) για κατοικία μέχρι 100μ² ανά όροφο*</t>
  </si>
  <si>
    <t>Υδρευση-αποχέτευση κουζίνας λουτρού-wc. (Σωληνώσεις -Συνδέσεις) για βιοτεχνικό κτίριο μέχρι 600μ²*</t>
  </si>
  <si>
    <t>μ²</t>
  </si>
  <si>
    <t>μ² οψης</t>
  </si>
  <si>
    <t>μ²/κατ</t>
  </si>
  <si>
    <r>
      <t>Μ.Μ. 
(π.χ. τεμ, m</t>
    </r>
    <r>
      <rPr>
        <b/>
        <vertAlign val="superscript"/>
        <sz val="10"/>
        <rFont val="Calibri"/>
        <family val="2"/>
        <charset val="161"/>
      </rPr>
      <t>2</t>
    </r>
    <r>
      <rPr>
        <b/>
        <sz val="10"/>
        <rFont val="Calibri"/>
        <family val="2"/>
        <charset val="161"/>
      </rPr>
      <t>)</t>
    </r>
  </si>
  <si>
    <r>
      <t>Μ.Μ. 
(π.χ. τεμ, μ</t>
    </r>
    <r>
      <rPr>
        <b/>
        <vertAlign val="superscript"/>
        <sz val="10"/>
        <rFont val="Calibri"/>
        <family val="2"/>
        <charset val="161"/>
      </rPr>
      <t>2</t>
    </r>
    <r>
      <rPr>
        <b/>
        <sz val="10"/>
        <rFont val="Calibri"/>
        <family val="2"/>
        <charset val="161"/>
      </rPr>
      <t>)</t>
    </r>
  </si>
  <si>
    <t>Μ.Μ.
(π.χ. τεμ.)</t>
  </si>
  <si>
    <t>Μ.Μ. 
(π.χ. τεμ.)</t>
  </si>
  <si>
    <t>Δαπάνες εξοπλισμού επιχείρησης, όπως αγορά τηλεφωνικών εγκαταστάσεων, δικτύων ενδοεπικοινωνίας, ηλεκτρονικών υπολογιστών, λογισμικών, περιφερειακών μηχανημάτων και φωτοτυπικών.</t>
  </si>
  <si>
    <r>
      <t>Μ.Μ. 
(π.χ. μ</t>
    </r>
    <r>
      <rPr>
        <b/>
        <vertAlign val="superscript"/>
        <sz val="10"/>
        <rFont val="Calibri"/>
        <family val="2"/>
        <charset val="161"/>
      </rPr>
      <t>2</t>
    </r>
    <r>
      <rPr>
        <b/>
        <sz val="10"/>
        <rFont val="Calibri"/>
        <family val="2"/>
        <charset val="161"/>
      </rPr>
      <t>)</t>
    </r>
  </si>
  <si>
    <r>
      <t>Μ.Μ.
(π.χ. τεμ, m</t>
    </r>
    <r>
      <rPr>
        <b/>
        <vertAlign val="superscript"/>
        <sz val="10"/>
        <rFont val="Calibri"/>
        <family val="2"/>
        <charset val="161"/>
      </rPr>
      <t>2</t>
    </r>
    <r>
      <rPr>
        <b/>
        <sz val="10"/>
        <rFont val="Calibri"/>
        <family val="2"/>
        <charset val="161"/>
      </rPr>
      <t>)</t>
    </r>
  </si>
  <si>
    <t xml:space="preserve"> Εργαλεία υλοτομίας, αποφλοίωσης, τεμαχισμού, αποκομιδής και μεταφοράς και λοιπά ειδικά εργαλεία
 (Αφορά την Υποδράση 19.2.6.2)</t>
  </si>
  <si>
    <r>
      <t>Μ.Μ.
 (π.χ. τεμ, μ</t>
    </r>
    <r>
      <rPr>
        <b/>
        <vertAlign val="superscript"/>
        <sz val="10"/>
        <rFont val="Calibri"/>
        <family val="2"/>
        <charset val="161"/>
      </rPr>
      <t>2</t>
    </r>
    <r>
      <rPr>
        <b/>
        <sz val="10"/>
        <rFont val="Calibri"/>
        <family val="2"/>
        <charset val="161"/>
      </rPr>
      <t>)</t>
    </r>
  </si>
  <si>
    <r>
      <t>Μ.Μ. (μ</t>
    </r>
    <r>
      <rPr>
        <b/>
        <vertAlign val="superscript"/>
        <sz val="10"/>
        <rFont val="Calibri"/>
        <family val="2"/>
        <charset val="161"/>
      </rPr>
      <t>2</t>
    </r>
    <r>
      <rPr>
        <b/>
        <sz val="10"/>
        <rFont val="Calibri"/>
        <family val="2"/>
        <charset val="161"/>
      </rPr>
      <t>)</t>
    </r>
  </si>
  <si>
    <t>ΕΝΤΥΠΟ Ι_11</t>
  </si>
  <si>
    <t>Οχήματα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Ειδικότερα για την Υποδράση 19.2.3.5 αφορά αγορά οχημάτων ειδικού τύπου που συνδέονται με τον σκοπό της επένδυσης (π.χ ειδικά οχήματα μεταφοράς ΑΜΕΑ σε επενδύσεις συνδεόμενες με την υγεία.)</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</si>
  <si>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</si>
  <si>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του κανονισμού (ΕΕ) 651/2014 (άρθρο 14) οι ανωτέρω δαπάνες δεν είναι επιλέξιμες.</t>
  </si>
  <si>
    <r>
      <t xml:space="preserve">Γενικές δαπάνες συνδεόμενες με τις εγκαταστάσεις και τον εξοπλισμό της μονάδας, όπως αμοιβές </t>
    </r>
    <r>
      <rPr>
        <b/>
        <sz val="11"/>
        <color theme="1"/>
        <rFont val="Calibri"/>
        <family val="2"/>
        <charset val="161"/>
        <scheme val="minor"/>
      </rPr>
      <t>αρχιτεκτόνων,</t>
    </r>
    <r>
      <rPr>
        <sz val="11"/>
        <color theme="1"/>
        <rFont val="Calibri"/>
        <family val="2"/>
        <charset val="161"/>
        <scheme val="minor"/>
      </rPr>
      <t xml:space="preserve"> </t>
    </r>
    <r>
      <rPr>
        <b/>
        <sz val="11"/>
        <color theme="1"/>
        <rFont val="Calibri"/>
        <family val="2"/>
        <charset val="161"/>
        <scheme val="minor"/>
      </rPr>
      <t>μηχανικών και συμβούλων</t>
    </r>
    <r>
      <rPr>
        <sz val="11"/>
        <color theme="1"/>
        <rFont val="Calibri"/>
        <family val="2"/>
        <charset val="161"/>
        <scheme val="minor"/>
      </rPr>
      <t xml:space="preserve">,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του </t>
    </r>
    <r>
      <rPr>
        <sz val="11"/>
        <rFont val="Calibri"/>
        <family val="2"/>
        <charset val="161"/>
        <scheme val="minor"/>
      </rPr>
      <t xml:space="preserve"> Άρθρου 3 παρ. 16 ΙΙΓ σημείο 9</t>
    </r>
    <r>
      <rPr>
        <sz val="11"/>
        <color theme="1"/>
        <rFont val="Calibri"/>
        <family val="2"/>
        <charset val="161"/>
        <scheme val="minor"/>
      </rPr>
      <t xml:space="preserve"> της πρόσκλησης και μπορεί να θεωρηθούν άυλα στοιχεία ενεργητικού. Επίσης στις δαπάνες αυτές δύναται να συμπεριλαμβάνεται και </t>
    </r>
    <r>
      <rPr>
        <b/>
        <sz val="11"/>
        <color theme="1"/>
        <rFont val="Calibri"/>
        <family val="2"/>
        <charset val="161"/>
        <scheme val="minor"/>
      </rPr>
      <t>συμβουλευτικές υπηρεσίες για την υποβολή και την τεχνική υποστήριξη της αίτησης στήριξης.</t>
    </r>
    <r>
      <rPr>
        <sz val="11"/>
        <color theme="1"/>
        <rFont val="Calibri"/>
        <family val="2"/>
        <charset val="161"/>
        <scheme val="minor"/>
      </rPr>
      <t xml:space="preserve">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</si>
  <si>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r>
      <t xml:space="preserve">Στις περιπτώσεις πράξεων που ενισχύονται βάσει των κανονισμών (ΕΕ) 651/2014 (άρθρο 14) οι ανωτέρω δαπάνες δεν είναι επιλέξιμες. Συγκεκριμένα </t>
    </r>
    <r>
      <rPr>
        <b/>
        <sz val="11"/>
        <color theme="1"/>
        <rFont val="Calibri"/>
        <family val="2"/>
        <charset val="161"/>
        <scheme val="minor"/>
      </rPr>
      <t>δεν είναι επιλέξιμες οι δαπάνες που δεν καταχωρούνται στα ενσώματα και άυλα πάγια περιουσιακά στοιχεία</t>
    </r>
    <r>
      <rPr>
        <sz val="11"/>
        <color theme="1"/>
        <rFont val="Calibri"/>
        <family val="2"/>
        <charset val="161"/>
        <scheme val="minor"/>
      </rPr>
      <t xml:space="preserve"> (π.χ. τέλη σύνδεσης)</t>
    </r>
  </si>
  <si>
    <t>Το συνολικό ποσό των κτιριακών εργασιών μεταφέρεται στο φύλλο εργασίας 35 «ΑΚΙΝΗΤΟ»</t>
  </si>
  <si>
    <t>Κατασκευή οικίσκου ή συγκεκριμένου χώρου για τις ανάγκες φύλαξης της πράξης μέχρι επιφάνειας  είκοσι τετραγωνικών μέτρων (20 τ.μ.)
 (Αφορά Υποδράσεις 19.2.3.1 και 19.2.3.4)</t>
  </si>
  <si>
    <t>Εργασίες πράσινου δενδροφυτεύσεις, γκαζόν, καθώς και έργα διακόσμησης                                                                                                                                                                                                                                                             (Αφορά τις Υποδράσεις 19.2.3.1 και 19.2.2.6)</t>
  </si>
  <si>
    <r>
      <t>Για την Υποδράση 19.2.3.1 οι εργασίες πράσινου δενδροφυτεύσεις, γκαζόν, καθώς και έργα διακόσμησης (εντός του λειτουργικού χώρου της επιχείρησης) είναι επιλέξιμες σε περίπτωση που η επιχείρηση διατηρεί ή δημιουργεί χώρο  επισκέψιμο για το κοινό και επιχειρηματίες.
Για την Υποδράση 19.2.2.6 οι εργασίες πράσινου δενδροφυτεύσεις, γκαζόν, καθώς και έργα διακόσμησης είναι επιλέξιμες σε περίπτωση που η επιχείρηση διατηρεί ή δημιουργεί χώρο  επισκέψιμο για το κοινό και επιχειρηματίες.                                                                                          Στις περιπτώσεις πράξεων που ενισχύονται βάσει του Καν. ΕΕ 1407/2013 θα πρέπει οπωσδήποτε να πληροίτε το σημείο Ι.Α.1ε του άρθρου 3 της πρόσκλησης.</t>
    </r>
    <r>
      <rPr>
        <sz val="11"/>
        <color rgb="FFFF0000"/>
        <rFont val="Calibri"/>
        <family val="2"/>
        <charset val="161"/>
        <scheme val="minor"/>
      </rPr>
      <t/>
    </r>
  </si>
  <si>
    <t>Δαπάνες που σχετίζονται με την διαμόρφωση χώρων προβολής, δοκιμής των προϊόντων της επιχείρησης  καθώς και του αντίστοιχου εξοπλισμού
 (Αφορά Υποδράση 19.2.3.1 )</t>
  </si>
  <si>
    <r>
      <t xml:space="preserve">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t>
    </r>
    <r>
      <rPr>
        <sz val="11"/>
        <rFont val="Calibri"/>
        <family val="2"/>
        <charset val="161"/>
        <scheme val="minor"/>
      </rPr>
      <t>δημιουργεί χώρο  επισκέψιμο για το κοινό και επιχειρηματίες.</t>
    </r>
  </si>
  <si>
    <t>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των κανονισμών (ΕΕ) 651/2014 (άρθρο 14)  οι ανωτέρω δαπάνες δεν είναι επιλέξιμες.</t>
  </si>
  <si>
    <r>
      <t>2. Δίνεται η δυνατότητα προσθήκης νέων ή εξειδικευμένων εργασιών σε υπάρχουσες κατηγορίες, 
για τις οποίες θα πρέπει να τεκμηριώνεται το εύλογο του κόστους .</t>
    </r>
    <r>
      <rPr>
        <b/>
        <sz val="8"/>
        <rFont val="Calibri"/>
        <family val="2"/>
        <charset val="161"/>
        <scheme val="minor"/>
      </rPr>
      <t xml:space="preserve"> </t>
    </r>
    <r>
      <rPr>
        <b/>
        <u/>
        <sz val="8"/>
        <rFont val="Calibri"/>
        <family val="2"/>
        <charset val="161"/>
        <scheme val="minor"/>
      </rPr>
      <t xml:space="preserve">Οι δαπάνες καθαιρέσεων δεν είναι επιλέξιμες </t>
    </r>
    <r>
      <rPr>
        <sz val="8"/>
        <rFont val="Calibri"/>
        <family val="2"/>
        <charset val="161"/>
        <scheme val="minor"/>
      </rPr>
      <t>για έργα ιδιωτικού χαρακτήρα σύμφωνα με το άρθρο 45, παρ.2 της Υ.Α  1337/04.05.2022.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</si>
</sst>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b/>
      <sz val="8"/>
      <name val="Calibri"/>
      <family val="2"/>
      <charset val="161"/>
      <scheme val="minor"/>
    </font>
    <font>
      <vertAlign val="superscript"/>
      <sz val="9"/>
      <name val="Calibri"/>
      <family val="2"/>
      <charset val="161"/>
    </font>
    <font>
      <sz val="9"/>
      <color theme="1"/>
      <name val="Calibri"/>
      <family val="2"/>
      <charset val="161"/>
      <scheme val="minor"/>
    </font>
    <font>
      <vertAlign val="superscript"/>
      <sz val="9"/>
      <color indexed="8"/>
      <name val="Calibri"/>
      <family val="2"/>
      <charset val="161"/>
    </font>
    <font>
      <sz val="8"/>
      <name val="Calibri"/>
      <family val="2"/>
      <charset val="161"/>
      <scheme val="minor"/>
    </font>
    <font>
      <strike/>
      <sz val="9"/>
      <name val="Calibri"/>
      <family val="2"/>
      <charset val="161"/>
    </font>
    <font>
      <sz val="9"/>
      <color rgb="FFFF0000"/>
      <name val="Calibri"/>
      <family val="2"/>
      <charset val="161"/>
      <scheme val="minor"/>
    </font>
    <font>
      <sz val="9"/>
      <name val="Calibri"/>
      <family val="2"/>
      <charset val="161"/>
    </font>
    <font>
      <u/>
      <sz val="9"/>
      <color indexed="8"/>
      <name val="Calibri"/>
      <family val="2"/>
      <charset val="161"/>
    </font>
    <font>
      <sz val="9"/>
      <color indexed="8"/>
      <name val="Calibri"/>
      <family val="2"/>
      <charset val="161"/>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i/>
      <sz val="16"/>
      <color indexed="10"/>
      <name val="Calibri"/>
      <family val="2"/>
      <charset val="161"/>
    </font>
    <font>
      <i/>
      <sz val="12"/>
      <color indexed="10"/>
      <name val="Calibri"/>
      <family val="2"/>
      <charset val="161"/>
    </font>
    <font>
      <sz val="12"/>
      <name val="Arial"/>
      <family val="2"/>
      <charset val="161"/>
    </font>
    <font>
      <sz val="12"/>
      <name val="Times New Roman"/>
      <family val="1"/>
      <charset val="161"/>
    </font>
    <font>
      <b/>
      <sz val="16"/>
      <color theme="3" tint="-0.249977111117893"/>
      <name val="Calibri"/>
      <family val="2"/>
      <charset val="161"/>
    </font>
    <font>
      <b/>
      <sz val="11"/>
      <color theme="1"/>
      <name val="Calibri"/>
      <family val="2"/>
      <charset val="161"/>
      <scheme val="minor"/>
    </font>
    <font>
      <sz val="10"/>
      <color rgb="FFFF0000"/>
      <name val="Calibri"/>
      <family val="2"/>
      <charset val="161"/>
      <scheme val="minor"/>
    </font>
    <font>
      <sz val="10"/>
      <name val="Calibri"/>
      <family val="2"/>
      <charset val="161"/>
      <scheme val="minor"/>
    </font>
    <font>
      <sz val="11"/>
      <name val="Calibri"/>
      <family val="2"/>
      <charset val="161"/>
      <scheme val="minor"/>
    </font>
    <font>
      <b/>
      <sz val="10"/>
      <color theme="1"/>
      <name val="Calibri"/>
      <family val="2"/>
      <charset val="161"/>
    </font>
    <font>
      <sz val="10"/>
      <color theme="1"/>
      <name val="Calibri"/>
      <family val="2"/>
      <charset val="161"/>
    </font>
    <font>
      <sz val="12"/>
      <color theme="1"/>
      <name val="Calibri"/>
      <family val="2"/>
      <charset val="161"/>
      <scheme val="minor"/>
    </font>
    <font>
      <b/>
      <sz val="12"/>
      <color theme="1"/>
      <name val="Calibri"/>
      <family val="2"/>
      <charset val="161"/>
      <scheme val="minor"/>
    </font>
    <font>
      <b/>
      <sz val="11"/>
      <name val="Calibri"/>
      <family val="2"/>
      <charset val="161"/>
      <scheme val="minor"/>
    </font>
    <font>
      <b/>
      <sz val="12"/>
      <name val="Calibri"/>
      <family val="2"/>
      <charset val="161"/>
      <scheme val="minor"/>
    </font>
    <font>
      <sz val="10"/>
      <name val="Arial"/>
      <family val="2"/>
      <charset val="161"/>
    </font>
    <font>
      <sz val="11"/>
      <color theme="1"/>
      <name val="Calibri"/>
      <family val="2"/>
      <charset val="161"/>
      <scheme val="minor"/>
    </font>
    <font>
      <b/>
      <sz val="10"/>
      <name val="Calibri"/>
      <family val="2"/>
      <charset val="161"/>
      <scheme val="minor"/>
    </font>
    <font>
      <u/>
      <sz val="8"/>
      <name val="Calibri"/>
      <family val="2"/>
      <charset val="161"/>
      <scheme val="minor"/>
    </font>
    <font>
      <sz val="11"/>
      <color rgb="FFFF0000"/>
      <name val="Calibri"/>
      <family val="2"/>
      <charset val="161"/>
      <scheme val="minor"/>
    </font>
    <font>
      <b/>
      <u/>
      <sz val="8"/>
      <name val="Calibri"/>
      <family val="2"/>
      <charset val="161"/>
      <scheme val="minor"/>
    </font>
  </fonts>
  <fills count="8">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5" fillId="0" borderId="0"/>
    <xf numFmtId="0" fontId="37" fillId="0" borderId="0"/>
    <xf numFmtId="0" fontId="5" fillId="0" borderId="0"/>
    <xf numFmtId="0" fontId="38" fillId="0" borderId="0"/>
  </cellStyleXfs>
  <cellXfs count="350">
    <xf numFmtId="0" fontId="0" fillId="0" borderId="0" xfId="0"/>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2" fillId="3"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7" fillId="0" borderId="0" xfId="1" applyFont="1"/>
    <xf numFmtId="0" fontId="12" fillId="0" borderId="0" xfId="1" applyFont="1" applyAlignment="1">
      <alignment vertical="center"/>
    </xf>
    <xf numFmtId="0" fontId="18" fillId="0" borderId="0" xfId="1" applyFont="1" applyAlignment="1">
      <alignment wrapText="1"/>
    </xf>
    <xf numFmtId="0" fontId="19" fillId="0" borderId="0" xfId="1" applyFont="1" applyAlignment="1">
      <alignment horizontal="left" wrapText="1"/>
    </xf>
    <xf numFmtId="0" fontId="20" fillId="0" borderId="0" xfId="1" applyFont="1" applyAlignment="1">
      <alignment horizontal="left" wrapText="1"/>
    </xf>
    <xf numFmtId="0" fontId="21" fillId="0" borderId="0" xfId="1" applyFont="1" applyAlignment="1">
      <alignment horizontal="left" wrapText="1"/>
    </xf>
    <xf numFmtId="0" fontId="23" fillId="0" borderId="0" xfId="1" applyFont="1" applyAlignment="1">
      <alignment horizontal="center"/>
    </xf>
    <xf numFmtId="0" fontId="24" fillId="0" borderId="0" xfId="1" applyFont="1"/>
    <xf numFmtId="0" fontId="25" fillId="0" borderId="0" xfId="1" applyFont="1" applyAlignment="1">
      <alignment vertical="top" wrapText="1"/>
    </xf>
    <xf numFmtId="0" fontId="5" fillId="0" borderId="0" xfId="1"/>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9" fillId="0" borderId="0" xfId="0" applyFont="1" applyAlignment="1">
      <alignment wrapText="1"/>
    </xf>
    <xf numFmtId="0" fontId="2" fillId="3" borderId="1" xfId="0" applyFont="1" applyFill="1" applyBorder="1" applyAlignment="1">
      <alignment horizontal="justify"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4" fillId="0" borderId="1" xfId="0" applyFont="1" applyBorder="1" applyAlignment="1">
      <alignment horizontal="center" vertical="center"/>
    </xf>
    <xf numFmtId="2" fontId="0"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xf>
    <xf numFmtId="2" fontId="31" fillId="2" borderId="1" xfId="0" applyNumberFormat="1" applyFont="1" applyFill="1" applyBorder="1" applyAlignment="1">
      <alignment horizontal="center" vertical="center"/>
    </xf>
    <xf numFmtId="0" fontId="0" fillId="3" borderId="1" xfId="0" applyFill="1" applyBorder="1"/>
    <xf numFmtId="0" fontId="35" fillId="3" borderId="1" xfId="0" applyFont="1" applyFill="1" applyBorder="1" applyAlignment="1">
      <alignment horizontal="right" vertical="center" wrapText="1"/>
    </xf>
    <xf numFmtId="2" fontId="36" fillId="3" borderId="1" xfId="0" applyNumberFormat="1" applyFont="1" applyFill="1" applyBorder="1" applyAlignment="1">
      <alignment horizontal="center" vertical="center"/>
    </xf>
    <xf numFmtId="0" fontId="7" fillId="0" borderId="0" xfId="2" applyFont="1"/>
    <xf numFmtId="2" fontId="7" fillId="0" borderId="1" xfId="2" applyNumberFormat="1" applyFont="1" applyFill="1" applyBorder="1" applyAlignment="1">
      <alignment horizontal="left" vertical="center" wrapText="1"/>
    </xf>
    <xf numFmtId="0" fontId="7" fillId="0" borderId="1" xfId="2" applyFont="1" applyFill="1" applyBorder="1" applyAlignment="1">
      <alignment vertical="center" wrapText="1"/>
    </xf>
    <xf numFmtId="0" fontId="29" fillId="0" borderId="0" xfId="2"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39" fillId="0" borderId="0" xfId="2" applyFont="1" applyFill="1" applyAlignment="1">
      <alignment horizontal="left" vertical="center"/>
    </xf>
    <xf numFmtId="0" fontId="29" fillId="0" borderId="0" xfId="2" applyFont="1" applyFill="1" applyAlignment="1">
      <alignment vertical="center"/>
    </xf>
    <xf numFmtId="0" fontId="39" fillId="0" borderId="0" xfId="2" applyFont="1" applyFill="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center" vertical="center"/>
    </xf>
    <xf numFmtId="0" fontId="6" fillId="3" borderId="20"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27" xfId="2" applyFont="1" applyFill="1" applyBorder="1" applyAlignment="1">
      <alignment horizontal="center" vertical="center" wrapText="1"/>
    </xf>
    <xf numFmtId="0" fontId="6" fillId="3" borderId="28" xfId="2" applyFont="1" applyFill="1" applyBorder="1" applyAlignment="1">
      <alignment horizontal="center" vertical="center" wrapText="1"/>
    </xf>
    <xf numFmtId="0" fontId="6" fillId="3" borderId="24" xfId="2" applyFont="1" applyFill="1" applyBorder="1" applyAlignment="1">
      <alignment horizontal="center" vertical="center" wrapText="1"/>
    </xf>
    <xf numFmtId="0" fontId="7" fillId="0" borderId="5" xfId="2" applyFont="1" applyBorder="1" applyAlignment="1">
      <alignment vertical="center"/>
    </xf>
    <xf numFmtId="0" fontId="7" fillId="0" borderId="5" xfId="2" applyFont="1" applyBorder="1" applyAlignment="1">
      <alignment horizontal="center" vertical="center"/>
    </xf>
    <xf numFmtId="2" fontId="7" fillId="0" borderId="30" xfId="2" applyNumberFormat="1" applyFont="1" applyFill="1" applyBorder="1" applyAlignment="1">
      <alignment horizontal="center" vertical="center"/>
    </xf>
    <xf numFmtId="0" fontId="7" fillId="0" borderId="1" xfId="2" applyFont="1" applyBorder="1" applyAlignment="1">
      <alignment vertical="center"/>
    </xf>
    <xf numFmtId="0" fontId="7" fillId="0" borderId="11" xfId="2" applyFont="1" applyBorder="1" applyAlignment="1">
      <alignment vertical="center"/>
    </xf>
    <xf numFmtId="0" fontId="7" fillId="0" borderId="1" xfId="2" applyFont="1" applyBorder="1" applyAlignment="1">
      <alignment horizontal="center" vertical="center"/>
    </xf>
    <xf numFmtId="0" fontId="12" fillId="0" borderId="6" xfId="2" applyFont="1" applyFill="1" applyBorder="1" applyAlignment="1">
      <alignment horizontal="center" vertical="center"/>
    </xf>
    <xf numFmtId="0" fontId="7" fillId="0" borderId="12" xfId="2" applyFont="1" applyBorder="1" applyAlignment="1">
      <alignment vertical="center"/>
    </xf>
    <xf numFmtId="0" fontId="7" fillId="0" borderId="12" xfId="2" applyFont="1" applyBorder="1" applyAlignment="1">
      <alignment horizontal="center" vertical="center"/>
    </xf>
    <xf numFmtId="0" fontId="12" fillId="0" borderId="26" xfId="2" applyFont="1" applyFill="1" applyBorder="1" applyAlignment="1">
      <alignment horizontal="center" vertical="center"/>
    </xf>
    <xf numFmtId="0" fontId="39" fillId="3" borderId="2" xfId="2" applyFont="1" applyFill="1" applyBorder="1" applyAlignment="1">
      <alignment horizontal="center" vertical="center" wrapText="1"/>
    </xf>
    <xf numFmtId="0" fontId="29" fillId="3" borderId="3" xfId="2" applyFont="1" applyFill="1" applyBorder="1" applyAlignment="1">
      <alignment horizontal="center" vertical="center" textRotation="90" wrapText="1"/>
    </xf>
    <xf numFmtId="0" fontId="7" fillId="3" borderId="3" xfId="2" applyFont="1" applyFill="1" applyBorder="1" applyAlignment="1">
      <alignment vertical="center"/>
    </xf>
    <xf numFmtId="0" fontId="7" fillId="3" borderId="3" xfId="2" applyFont="1" applyFill="1" applyBorder="1" applyAlignment="1">
      <alignment horizontal="center" vertical="center"/>
    </xf>
    <xf numFmtId="0" fontId="7" fillId="0" borderId="11" xfId="2" applyFont="1" applyFill="1" applyBorder="1" applyAlignment="1">
      <alignment vertical="center" wrapText="1"/>
    </xf>
    <xf numFmtId="2" fontId="7" fillId="0" borderId="11" xfId="2" applyNumberFormat="1" applyFont="1" applyFill="1" applyBorder="1" applyAlignment="1">
      <alignment horizontal="left" vertical="center" wrapText="1"/>
    </xf>
    <xf numFmtId="0" fontId="7" fillId="0" borderId="11" xfId="2" applyFont="1" applyFill="1" applyBorder="1" applyAlignment="1">
      <alignment horizontal="center" vertical="center" wrapText="1"/>
    </xf>
    <xf numFmtId="2" fontId="7" fillId="0" borderId="23" xfId="2" applyNumberFormat="1" applyFont="1" applyFill="1" applyBorder="1" applyAlignment="1">
      <alignment horizontal="center" vertical="center" wrapText="1"/>
    </xf>
    <xf numFmtId="0" fontId="10" fillId="0" borderId="1" xfId="2" applyFont="1" applyFill="1" applyBorder="1" applyAlignment="1">
      <alignment vertical="center" wrapText="1"/>
    </xf>
    <xf numFmtId="0" fontId="7" fillId="0" borderId="1" xfId="2" applyFont="1" applyFill="1" applyBorder="1" applyAlignment="1">
      <alignment horizontal="center" vertical="center" wrapText="1"/>
    </xf>
    <xf numFmtId="2" fontId="7" fillId="0" borderId="6" xfId="2" applyNumberFormat="1" applyFont="1" applyFill="1" applyBorder="1" applyAlignment="1">
      <alignment horizontal="center" vertical="center" wrapText="1"/>
    </xf>
    <xf numFmtId="0" fontId="7" fillId="0" borderId="12" xfId="2" applyFont="1" applyFill="1" applyBorder="1" applyAlignment="1">
      <alignment vertical="center" wrapText="1"/>
    </xf>
    <xf numFmtId="0" fontId="7" fillId="0" borderId="12" xfId="2" applyFont="1" applyFill="1" applyBorder="1" applyAlignment="1">
      <alignment horizontal="center" vertical="center" wrapText="1"/>
    </xf>
    <xf numFmtId="2" fontId="7" fillId="0" borderId="26" xfId="2" applyNumberFormat="1" applyFont="1" applyFill="1" applyBorder="1" applyAlignment="1">
      <alignment horizontal="center" vertical="center" wrapText="1"/>
    </xf>
    <xf numFmtId="2" fontId="7" fillId="3" borderId="3" xfId="2" applyNumberFormat="1" applyFont="1" applyFill="1" applyBorder="1" applyAlignment="1">
      <alignment horizontal="center" vertical="center"/>
    </xf>
    <xf numFmtId="0" fontId="10" fillId="0" borderId="11" xfId="2" applyFont="1" applyFill="1" applyBorder="1" applyAlignment="1">
      <alignment vertical="center"/>
    </xf>
    <xf numFmtId="0" fontId="10" fillId="0" borderId="23" xfId="2" applyFont="1" applyFill="1" applyBorder="1" applyAlignment="1">
      <alignment vertical="center"/>
    </xf>
    <xf numFmtId="0" fontId="10" fillId="0" borderId="11" xfId="2" applyFont="1" applyFill="1" applyBorder="1" applyAlignment="1">
      <alignment horizontal="center" vertical="center"/>
    </xf>
    <xf numFmtId="2" fontId="10" fillId="0" borderId="33" xfId="2" applyNumberFormat="1" applyFont="1" applyFill="1" applyBorder="1" applyAlignment="1">
      <alignment horizontal="center" vertical="center"/>
    </xf>
    <xf numFmtId="0" fontId="10" fillId="0" borderId="1" xfId="2" applyFont="1" applyFill="1" applyBorder="1" applyAlignment="1">
      <alignment vertical="center"/>
    </xf>
    <xf numFmtId="0" fontId="7" fillId="0" borderId="1" xfId="2" applyFont="1" applyFill="1" applyBorder="1" applyAlignment="1">
      <alignment vertical="center"/>
    </xf>
    <xf numFmtId="2" fontId="10" fillId="0" borderId="23" xfId="2" applyNumberFormat="1" applyFont="1" applyFill="1" applyBorder="1" applyAlignment="1">
      <alignment horizontal="center" vertical="center"/>
    </xf>
    <xf numFmtId="0" fontId="7" fillId="0" borderId="1" xfId="2" applyFont="1" applyFill="1" applyBorder="1" applyAlignment="1">
      <alignment horizontal="center" vertical="center"/>
    </xf>
    <xf numFmtId="2" fontId="10" fillId="0" borderId="6" xfId="2" applyNumberFormat="1" applyFont="1" applyFill="1" applyBorder="1" applyAlignment="1">
      <alignment horizontal="center" vertical="center"/>
    </xf>
    <xf numFmtId="0" fontId="29" fillId="3" borderId="1" xfId="2" applyFont="1" applyFill="1" applyBorder="1" applyAlignment="1">
      <alignment horizontal="center" vertical="center" textRotation="90" wrapText="1"/>
    </xf>
    <xf numFmtId="0" fontId="7" fillId="3" borderId="1" xfId="2" applyFont="1" applyFill="1" applyBorder="1" applyAlignment="1">
      <alignment vertical="center"/>
    </xf>
    <xf numFmtId="0" fontId="7" fillId="3" borderId="1" xfId="2" applyFont="1" applyFill="1" applyBorder="1" applyAlignment="1">
      <alignment horizontal="center" vertical="center"/>
    </xf>
    <xf numFmtId="0" fontId="7" fillId="3" borderId="6" xfId="2" applyFont="1" applyFill="1" applyBorder="1" applyAlignment="1">
      <alignment horizontal="center" vertical="center"/>
    </xf>
    <xf numFmtId="2" fontId="7" fillId="0" borderId="6" xfId="2" applyNumberFormat="1" applyFont="1" applyFill="1" applyBorder="1" applyAlignment="1">
      <alignment horizontal="center" vertical="center"/>
    </xf>
    <xf numFmtId="0" fontId="29" fillId="3" borderId="1" xfId="2" applyFont="1" applyFill="1" applyBorder="1" applyAlignment="1">
      <alignment vertical="center"/>
    </xf>
    <xf numFmtId="0" fontId="7" fillId="0" borderId="1" xfId="2" applyFont="1" applyFill="1" applyBorder="1" applyAlignment="1">
      <alignment horizontal="left" vertical="center" wrapText="1"/>
    </xf>
    <xf numFmtId="0" fontId="7" fillId="0" borderId="1" xfId="2" applyFont="1" applyFill="1" applyBorder="1" applyAlignment="1">
      <alignment horizontal="left" vertical="center" wrapText="1" indent="2"/>
    </xf>
    <xf numFmtId="0" fontId="7" fillId="0" borderId="0" xfId="2" applyFont="1" applyFill="1" applyBorder="1" applyAlignment="1">
      <alignment vertical="center"/>
    </xf>
    <xf numFmtId="0" fontId="7" fillId="0" borderId="12" xfId="2" applyFont="1" applyFill="1" applyBorder="1" applyAlignment="1">
      <alignment vertical="center"/>
    </xf>
    <xf numFmtId="0" fontId="7" fillId="0" borderId="12" xfId="2" applyFont="1" applyFill="1" applyBorder="1" applyAlignment="1">
      <alignment horizontal="center" vertical="center"/>
    </xf>
    <xf numFmtId="2" fontId="7" fillId="0" borderId="26" xfId="2" applyNumberFormat="1" applyFont="1" applyFill="1" applyBorder="1" applyAlignment="1">
      <alignment horizontal="center" vertical="center"/>
    </xf>
    <xf numFmtId="0" fontId="29" fillId="3" borderId="3" xfId="2" applyFont="1" applyFill="1" applyBorder="1" applyAlignment="1">
      <alignment horizontal="center" vertical="center" textRotation="90"/>
    </xf>
    <xf numFmtId="0" fontId="10" fillId="0" borderId="1" xfId="2" applyFont="1" applyFill="1" applyBorder="1" applyAlignment="1">
      <alignment horizontal="center" vertical="center"/>
    </xf>
    <xf numFmtId="0" fontId="7" fillId="3" borderId="1" xfId="2" applyFont="1" applyFill="1" applyBorder="1" applyAlignment="1">
      <alignment vertical="center" wrapText="1"/>
    </xf>
    <xf numFmtId="0" fontId="10" fillId="0" borderId="1" xfId="2" applyFont="1" applyFill="1" applyBorder="1" applyAlignment="1">
      <alignment horizontal="left" vertical="center" wrapText="1"/>
    </xf>
    <xf numFmtId="2" fontId="7" fillId="3" borderId="6" xfId="2" applyNumberFormat="1" applyFont="1" applyFill="1" applyBorder="1" applyAlignment="1">
      <alignment horizontal="center" vertical="center"/>
    </xf>
    <xf numFmtId="2" fontId="10" fillId="3" borderId="6" xfId="2" applyNumberFormat="1" applyFont="1" applyFill="1" applyBorder="1" applyAlignment="1">
      <alignment horizontal="center" vertical="center"/>
    </xf>
    <xf numFmtId="0" fontId="7" fillId="0" borderId="11" xfId="2" applyFont="1" applyFill="1" applyBorder="1" applyAlignment="1">
      <alignment vertical="center"/>
    </xf>
    <xf numFmtId="0" fontId="7" fillId="0" borderId="11" xfId="2" applyFont="1" applyFill="1" applyBorder="1" applyAlignment="1">
      <alignment horizontal="center" vertical="center"/>
    </xf>
    <xf numFmtId="2" fontId="7" fillId="0" borderId="23" xfId="2" applyNumberFormat="1" applyFont="1" applyFill="1" applyBorder="1" applyAlignment="1">
      <alignment horizontal="center" vertical="center"/>
    </xf>
    <xf numFmtId="0" fontId="14" fillId="3" borderId="1" xfId="2" applyFont="1" applyFill="1" applyBorder="1" applyAlignment="1">
      <alignment vertical="center" wrapText="1"/>
    </xf>
    <xf numFmtId="0" fontId="7" fillId="3" borderId="1" xfId="2" applyFont="1" applyFill="1" applyBorder="1" applyAlignment="1">
      <alignment horizontal="center" vertical="center" wrapText="1"/>
    </xf>
    <xf numFmtId="0" fontId="10" fillId="0" borderId="12" xfId="2" applyFont="1" applyFill="1" applyBorder="1" applyAlignment="1">
      <alignment vertical="center" wrapText="1"/>
    </xf>
    <xf numFmtId="0" fontId="10" fillId="0" borderId="12" xfId="2" applyFont="1" applyFill="1" applyBorder="1" applyAlignment="1">
      <alignment vertical="center"/>
    </xf>
    <xf numFmtId="0" fontId="10" fillId="0" borderId="12" xfId="2" applyFont="1" applyFill="1" applyBorder="1" applyAlignment="1">
      <alignment horizontal="center" vertical="center"/>
    </xf>
    <xf numFmtId="2" fontId="10" fillId="0" borderId="26" xfId="2" applyNumberFormat="1" applyFont="1" applyFill="1" applyBorder="1" applyAlignment="1">
      <alignment horizontal="center" vertical="center"/>
    </xf>
    <xf numFmtId="0" fontId="7" fillId="3" borderId="3" xfId="2" applyFont="1" applyFill="1" applyBorder="1" applyAlignment="1">
      <alignment vertical="center" wrapText="1"/>
    </xf>
    <xf numFmtId="0" fontId="29" fillId="3" borderId="1" xfId="2" applyFont="1" applyFill="1" applyBorder="1" applyAlignment="1">
      <alignment horizontal="center" vertical="center" textRotation="90"/>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6" fillId="3" borderId="3" xfId="2" applyFont="1" applyFill="1" applyBorder="1" applyAlignment="1">
      <alignment horizontal="right" vertical="center" wrapText="1"/>
    </xf>
    <xf numFmtId="0" fontId="29" fillId="3" borderId="1" xfId="2" applyFont="1" applyFill="1" applyBorder="1" applyAlignment="1">
      <alignment vertical="center" wrapText="1"/>
    </xf>
    <xf numFmtId="0" fontId="39" fillId="3" borderId="2" xfId="2" applyFont="1" applyFill="1" applyBorder="1" applyAlignment="1">
      <alignment vertical="center" wrapText="1"/>
    </xf>
    <xf numFmtId="0" fontId="29" fillId="3" borderId="3" xfId="2" applyFont="1" applyFill="1" applyBorder="1" applyAlignment="1">
      <alignment vertical="center" wrapText="1"/>
    </xf>
    <xf numFmtId="0" fontId="7" fillId="3" borderId="3" xfId="2" applyFont="1" applyFill="1" applyBorder="1" applyAlignment="1">
      <alignment horizontal="center" vertical="center" wrapText="1"/>
    </xf>
    <xf numFmtId="0" fontId="10" fillId="0" borderId="11" xfId="2" applyFont="1" applyFill="1" applyBorder="1" applyAlignment="1">
      <alignment vertical="center" wrapText="1"/>
    </xf>
    <xf numFmtId="0" fontId="7" fillId="0" borderId="0" xfId="2" applyFont="1" applyFill="1" applyAlignment="1">
      <alignment vertical="center"/>
    </xf>
    <xf numFmtId="0" fontId="7" fillId="0" borderId="0" xfId="2" applyFont="1" applyAlignment="1">
      <alignment vertical="center" wrapText="1"/>
    </xf>
    <xf numFmtId="0" fontId="6" fillId="3" borderId="20" xfId="3" applyFont="1" applyFill="1" applyBorder="1" applyAlignment="1">
      <alignment horizontal="center" vertical="center" wrapText="1"/>
    </xf>
    <xf numFmtId="0" fontId="7" fillId="0" borderId="11" xfId="3" applyFont="1" applyBorder="1" applyAlignment="1">
      <alignment vertical="center"/>
    </xf>
    <xf numFmtId="0" fontId="7" fillId="0" borderId="11" xfId="3" applyFont="1" applyBorder="1" applyAlignment="1">
      <alignment horizontal="center" vertical="center"/>
    </xf>
    <xf numFmtId="2" fontId="7" fillId="0" borderId="11" xfId="3" applyNumberFormat="1" applyFont="1" applyFill="1" applyBorder="1" applyAlignment="1">
      <alignment horizontal="center" vertical="center"/>
    </xf>
    <xf numFmtId="2" fontId="7" fillId="0" borderId="11" xfId="1" applyNumberFormat="1" applyFont="1" applyBorder="1" applyAlignment="1">
      <alignment horizontal="center" vertical="center"/>
    </xf>
    <xf numFmtId="0" fontId="7" fillId="0" borderId="1" xfId="3" applyFont="1" applyBorder="1" applyAlignment="1">
      <alignment vertical="center"/>
    </xf>
    <xf numFmtId="0" fontId="7" fillId="0" borderId="1" xfId="3" applyFont="1" applyBorder="1" applyAlignment="1">
      <alignment horizontal="center" vertical="center"/>
    </xf>
    <xf numFmtId="0" fontId="12" fillId="0" borderId="1" xfId="3" applyFont="1" applyFill="1" applyBorder="1" applyAlignment="1">
      <alignment horizontal="center" vertical="center"/>
    </xf>
    <xf numFmtId="0" fontId="7" fillId="0" borderId="12" xfId="3" applyFont="1" applyBorder="1" applyAlignment="1">
      <alignment vertical="center"/>
    </xf>
    <xf numFmtId="0" fontId="7" fillId="0" borderId="12" xfId="3" applyFont="1" applyBorder="1" applyAlignment="1">
      <alignment horizontal="center" vertical="center"/>
    </xf>
    <xf numFmtId="0" fontId="12" fillId="0" borderId="12" xfId="3" applyFont="1" applyFill="1" applyBorder="1" applyAlignment="1">
      <alignment horizontal="center" vertical="center"/>
    </xf>
    <xf numFmtId="0" fontId="39" fillId="4" borderId="35" xfId="3" applyFont="1" applyFill="1" applyBorder="1" applyAlignment="1">
      <alignment horizontal="center" vertical="center" wrapText="1"/>
    </xf>
    <xf numFmtId="0" fontId="29" fillId="4" borderId="36" xfId="3" applyFont="1" applyFill="1" applyBorder="1" applyAlignment="1">
      <alignment horizontal="center" vertical="center" textRotation="90" wrapText="1"/>
    </xf>
    <xf numFmtId="0" fontId="7" fillId="4" borderId="36" xfId="3" applyFont="1" applyFill="1" applyBorder="1" applyAlignment="1">
      <alignment vertical="center"/>
    </xf>
    <xf numFmtId="0" fontId="6" fillId="4" borderId="36" xfId="0" applyFont="1" applyFill="1" applyBorder="1" applyAlignment="1">
      <alignment horizontal="right" vertical="center" indent="1"/>
    </xf>
    <xf numFmtId="0" fontId="7" fillId="4" borderId="36" xfId="0" applyFont="1" applyFill="1" applyBorder="1" applyAlignment="1">
      <alignment horizontal="center" vertical="center"/>
    </xf>
    <xf numFmtId="4" fontId="6" fillId="4" borderId="36" xfId="0" applyNumberFormat="1" applyFont="1" applyFill="1" applyBorder="1" applyAlignment="1">
      <alignment vertical="center"/>
    </xf>
    <xf numFmtId="4" fontId="6" fillId="4" borderId="36" xfId="0" applyNumberFormat="1" applyFont="1" applyFill="1" applyBorder="1" applyAlignment="1">
      <alignment horizontal="center" vertical="center"/>
    </xf>
    <xf numFmtId="0" fontId="39" fillId="6" borderId="11" xfId="3" applyFont="1" applyFill="1" applyBorder="1" applyAlignment="1">
      <alignment horizontal="center" vertical="center" wrapText="1"/>
    </xf>
    <xf numFmtId="0" fontId="29" fillId="6" borderId="11" xfId="3" applyFont="1" applyFill="1" applyBorder="1" applyAlignment="1">
      <alignment horizontal="center" vertical="center" textRotation="90" wrapText="1"/>
    </xf>
    <xf numFmtId="0" fontId="7" fillId="6" borderId="11" xfId="3" applyFont="1" applyFill="1" applyBorder="1" applyAlignment="1">
      <alignment vertical="center"/>
    </xf>
    <xf numFmtId="0" fontId="6" fillId="6" borderId="11" xfId="0" applyFont="1" applyFill="1" applyBorder="1" applyAlignment="1">
      <alignment horizontal="right" vertical="center" indent="1"/>
    </xf>
    <xf numFmtId="0" fontId="7" fillId="6" borderId="11" xfId="0" applyFont="1" applyFill="1" applyBorder="1" applyAlignment="1">
      <alignment horizontal="center" vertical="center"/>
    </xf>
    <xf numFmtId="4" fontId="6" fillId="6" borderId="11" xfId="0" applyNumberFormat="1" applyFont="1" applyFill="1" applyBorder="1" applyAlignment="1">
      <alignment vertical="center"/>
    </xf>
    <xf numFmtId="4" fontId="6" fillId="6" borderId="11" xfId="0" applyNumberFormat="1" applyFont="1" applyFill="1" applyBorder="1" applyAlignment="1">
      <alignment horizontal="center" vertical="center"/>
    </xf>
    <xf numFmtId="0" fontId="7" fillId="0" borderId="11" xfId="3" applyFont="1" applyFill="1" applyBorder="1" applyAlignment="1">
      <alignment vertical="center" wrapText="1"/>
    </xf>
    <xf numFmtId="2" fontId="7" fillId="0" borderId="11" xfId="3" applyNumberFormat="1" applyFont="1" applyFill="1" applyBorder="1" applyAlignment="1">
      <alignment horizontal="left" vertical="center" wrapText="1"/>
    </xf>
    <xf numFmtId="0" fontId="7" fillId="0" borderId="11" xfId="3" applyFont="1" applyFill="1" applyBorder="1" applyAlignment="1">
      <alignment horizontal="center" vertical="center" wrapText="1"/>
    </xf>
    <xf numFmtId="2" fontId="7" fillId="0" borderId="11" xfId="3" applyNumberFormat="1" applyFont="1" applyFill="1" applyBorder="1" applyAlignment="1">
      <alignment horizontal="center" vertical="center" wrapText="1"/>
    </xf>
    <xf numFmtId="0" fontId="7" fillId="0" borderId="1" xfId="3" applyFont="1" applyFill="1" applyBorder="1" applyAlignment="1">
      <alignment vertical="center" wrapText="1"/>
    </xf>
    <xf numFmtId="0" fontId="10" fillId="0" borderId="1" xfId="3" applyFont="1" applyFill="1" applyBorder="1" applyAlignment="1">
      <alignment vertical="center" wrapText="1"/>
    </xf>
    <xf numFmtId="0" fontId="7" fillId="0" borderId="1" xfId="3"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2" fontId="7" fillId="0" borderId="1" xfId="1" applyNumberFormat="1" applyFont="1" applyBorder="1" applyAlignment="1">
      <alignment horizontal="center" vertical="center"/>
    </xf>
    <xf numFmtId="2" fontId="7" fillId="0" borderId="1" xfId="3" applyNumberFormat="1" applyFont="1" applyFill="1" applyBorder="1" applyAlignment="1">
      <alignment horizontal="left" vertical="center" wrapText="1"/>
    </xf>
    <xf numFmtId="0" fontId="7" fillId="0" borderId="12" xfId="3" applyFont="1" applyFill="1" applyBorder="1" applyAlignment="1">
      <alignment vertical="center" wrapText="1"/>
    </xf>
    <xf numFmtId="0" fontId="7" fillId="0" borderId="12" xfId="3" applyFont="1" applyFill="1" applyBorder="1" applyAlignment="1">
      <alignment horizontal="center" vertical="center" wrapText="1"/>
    </xf>
    <xf numFmtId="2" fontId="7" fillId="0" borderId="12" xfId="3" applyNumberFormat="1" applyFont="1" applyFill="1" applyBorder="1" applyAlignment="1">
      <alignment horizontal="center" vertical="center" wrapText="1"/>
    </xf>
    <xf numFmtId="2" fontId="7" fillId="0" borderId="9" xfId="1" applyNumberFormat="1" applyFont="1" applyBorder="1" applyAlignment="1">
      <alignment horizontal="center" vertical="center"/>
    </xf>
    <xf numFmtId="0" fontId="39" fillId="7" borderId="35" xfId="3" applyFont="1" applyFill="1" applyBorder="1" applyAlignment="1">
      <alignment horizontal="center" vertical="center" wrapText="1"/>
    </xf>
    <xf numFmtId="0" fontId="29" fillId="7" borderId="36" xfId="3" applyFont="1" applyFill="1" applyBorder="1" applyAlignment="1">
      <alignment horizontal="center" vertical="center" textRotation="90" wrapText="1"/>
    </xf>
    <xf numFmtId="0" fontId="7" fillId="7" borderId="36" xfId="3" applyFont="1" applyFill="1" applyBorder="1" applyAlignment="1">
      <alignment vertical="center"/>
    </xf>
    <xf numFmtId="0" fontId="6" fillId="7" borderId="36" xfId="0" applyFont="1" applyFill="1" applyBorder="1" applyAlignment="1">
      <alignment horizontal="right" vertical="center" indent="1"/>
    </xf>
    <xf numFmtId="0" fontId="7" fillId="7" borderId="36" xfId="0" applyFont="1" applyFill="1" applyBorder="1" applyAlignment="1">
      <alignment horizontal="center" vertical="center"/>
    </xf>
    <xf numFmtId="4" fontId="6" fillId="7" borderId="36" xfId="0" applyNumberFormat="1" applyFont="1" applyFill="1" applyBorder="1" applyAlignment="1">
      <alignment vertical="center"/>
    </xf>
    <xf numFmtId="4" fontId="6" fillId="7" borderId="36" xfId="0" applyNumberFormat="1" applyFont="1" applyFill="1" applyBorder="1" applyAlignment="1">
      <alignment horizontal="center" vertical="center"/>
    </xf>
    <xf numFmtId="0" fontId="29" fillId="0" borderId="11" xfId="3" applyFont="1" applyFill="1" applyBorder="1" applyAlignment="1">
      <alignment horizontal="center" vertical="center" textRotation="90" wrapText="1"/>
    </xf>
    <xf numFmtId="0" fontId="7" fillId="0" borderId="11" xfId="3" applyFont="1" applyFill="1" applyBorder="1" applyAlignment="1">
      <alignment vertical="center"/>
    </xf>
    <xf numFmtId="0" fontId="6" fillId="0" borderId="11" xfId="0" applyFont="1" applyFill="1" applyBorder="1" applyAlignment="1">
      <alignment horizontal="right" vertical="center" indent="1"/>
    </xf>
    <xf numFmtId="0" fontId="7" fillId="0" borderId="11" xfId="0" applyFont="1" applyFill="1" applyBorder="1" applyAlignment="1">
      <alignment horizontal="center" vertical="center"/>
    </xf>
    <xf numFmtId="4" fontId="6" fillId="0" borderId="11" xfId="0" applyNumberFormat="1" applyFont="1" applyFill="1" applyBorder="1" applyAlignment="1">
      <alignment vertical="center"/>
    </xf>
    <xf numFmtId="4" fontId="6" fillId="0" borderId="11" xfId="0" applyNumberFormat="1" applyFont="1" applyFill="1" applyBorder="1" applyAlignment="1">
      <alignment horizontal="center" vertical="center"/>
    </xf>
    <xf numFmtId="0" fontId="10" fillId="0" borderId="11" xfId="3" applyFont="1" applyFill="1" applyBorder="1" applyAlignment="1">
      <alignment vertical="center"/>
    </xf>
    <xf numFmtId="0" fontId="10" fillId="0" borderId="11" xfId="3" applyFont="1" applyFill="1" applyBorder="1" applyAlignment="1">
      <alignment horizontal="center" vertical="center"/>
    </xf>
    <xf numFmtId="2" fontId="10" fillId="0" borderId="11" xfId="3" applyNumberFormat="1" applyFont="1" applyFill="1" applyBorder="1" applyAlignment="1">
      <alignment horizontal="center" vertical="center"/>
    </xf>
    <xf numFmtId="0" fontId="10" fillId="0" borderId="1" xfId="3" applyFont="1" applyFill="1" applyBorder="1" applyAlignment="1">
      <alignment vertical="center"/>
    </xf>
    <xf numFmtId="0" fontId="7" fillId="0" borderId="1" xfId="3" applyFont="1" applyFill="1" applyBorder="1" applyAlignment="1">
      <alignment vertical="center"/>
    </xf>
    <xf numFmtId="0" fontId="10" fillId="0" borderId="1" xfId="3" applyFont="1" applyFill="1" applyBorder="1" applyAlignment="1">
      <alignment horizontal="center" vertical="center"/>
    </xf>
    <xf numFmtId="2" fontId="10" fillId="0" borderId="1" xfId="3" applyNumberFormat="1" applyFont="1" applyFill="1" applyBorder="1" applyAlignment="1">
      <alignment horizontal="center" vertical="center"/>
    </xf>
    <xf numFmtId="2" fontId="10" fillId="0" borderId="1" xfId="1" applyNumberFormat="1" applyFont="1" applyBorder="1" applyAlignment="1">
      <alignment horizontal="center" vertical="center"/>
    </xf>
    <xf numFmtId="0" fontId="7" fillId="0" borderId="1" xfId="3" applyFont="1" applyFill="1" applyBorder="1" applyAlignment="1">
      <alignment horizontal="center" vertical="center"/>
    </xf>
    <xf numFmtId="0" fontId="29" fillId="3" borderId="37" xfId="3" applyFont="1" applyFill="1" applyBorder="1" applyAlignment="1">
      <alignment horizontal="center" vertical="center" textRotation="90" wrapText="1"/>
    </xf>
    <xf numFmtId="0" fontId="7" fillId="3" borderId="36" xfId="3" applyFont="1" applyFill="1" applyBorder="1" applyAlignment="1">
      <alignment vertical="center"/>
    </xf>
    <xf numFmtId="0" fontId="14" fillId="3" borderId="36" xfId="0" applyFont="1" applyFill="1" applyBorder="1" applyAlignment="1">
      <alignment horizontal="right" vertical="center" indent="1"/>
    </xf>
    <xf numFmtId="0" fontId="7" fillId="3" borderId="36" xfId="0" applyFont="1" applyFill="1" applyBorder="1" applyAlignment="1">
      <alignment horizontal="center" vertical="center"/>
    </xf>
    <xf numFmtId="4" fontId="6" fillId="3" borderId="36" xfId="0" applyNumberFormat="1" applyFont="1" applyFill="1" applyBorder="1" applyAlignment="1">
      <alignment vertical="center"/>
    </xf>
    <xf numFmtId="4" fontId="6" fillId="3" borderId="36" xfId="0" applyNumberFormat="1" applyFont="1" applyFill="1" applyBorder="1" applyAlignment="1">
      <alignment horizontal="center" vertical="center"/>
    </xf>
    <xf numFmtId="0" fontId="29" fillId="0" borderId="38" xfId="3" applyFont="1" applyFill="1" applyBorder="1" applyAlignment="1">
      <alignment horizontal="center" vertical="center" textRotation="90" wrapText="1"/>
    </xf>
    <xf numFmtId="0" fontId="14" fillId="0" borderId="11" xfId="0" applyFont="1" applyFill="1" applyBorder="1" applyAlignment="1">
      <alignment horizontal="right" vertical="center" indent="1"/>
    </xf>
    <xf numFmtId="0" fontId="7" fillId="0" borderId="11" xfId="3" applyFont="1" applyFill="1" applyBorder="1" applyAlignment="1">
      <alignment horizontal="center" vertical="center"/>
    </xf>
    <xf numFmtId="2" fontId="10" fillId="0" borderId="11" xfId="1" applyNumberFormat="1" applyFont="1" applyBorder="1" applyAlignment="1">
      <alignment horizontal="center" vertical="center"/>
    </xf>
    <xf numFmtId="2" fontId="7" fillId="0" borderId="1" xfId="1" applyNumberFormat="1" applyFont="1" applyFill="1" applyBorder="1" applyAlignment="1">
      <alignment horizontal="center" vertical="center"/>
    </xf>
    <xf numFmtId="2" fontId="7" fillId="0" borderId="1" xfId="3" applyNumberFormat="1" applyFont="1" applyFill="1" applyBorder="1" applyAlignment="1">
      <alignment horizontal="center" vertical="center"/>
    </xf>
    <xf numFmtId="0" fontId="7" fillId="0" borderId="1" xfId="3" applyFont="1" applyFill="1" applyBorder="1" applyAlignment="1">
      <alignment horizontal="left" vertical="center" wrapText="1"/>
    </xf>
    <xf numFmtId="0" fontId="7" fillId="0" borderId="1" xfId="3" applyFont="1" applyFill="1" applyBorder="1" applyAlignment="1">
      <alignment horizontal="left" vertical="center" wrapText="1" indent="2"/>
    </xf>
    <xf numFmtId="0" fontId="7" fillId="0" borderId="12" xfId="3" applyFont="1" applyFill="1" applyBorder="1" applyAlignment="1">
      <alignment vertical="center"/>
    </xf>
    <xf numFmtId="0" fontId="7" fillId="0" borderId="12" xfId="3" applyFont="1" applyFill="1" applyBorder="1" applyAlignment="1">
      <alignment horizontal="center" vertical="center"/>
    </xf>
    <xf numFmtId="2" fontId="7" fillId="0" borderId="12" xfId="3" applyNumberFormat="1" applyFont="1" applyFill="1" applyBorder="1" applyAlignment="1">
      <alignment horizontal="center" vertical="center"/>
    </xf>
    <xf numFmtId="2" fontId="7" fillId="0" borderId="12" xfId="1" applyNumberFormat="1" applyFont="1" applyBorder="1" applyAlignment="1">
      <alignment horizontal="center" vertical="center"/>
    </xf>
    <xf numFmtId="0" fontId="29" fillId="3" borderId="40" xfId="3" applyFont="1" applyFill="1" applyBorder="1" applyAlignment="1">
      <alignment horizontal="center" vertical="center" textRotation="90" wrapText="1"/>
    </xf>
    <xf numFmtId="0" fontId="7" fillId="3" borderId="10" xfId="3" applyFont="1" applyFill="1" applyBorder="1" applyAlignment="1">
      <alignment vertical="center"/>
    </xf>
    <xf numFmtId="0" fontId="14" fillId="3" borderId="10" xfId="0" applyFont="1" applyFill="1" applyBorder="1" applyAlignment="1">
      <alignment horizontal="right" vertical="center" indent="1"/>
    </xf>
    <xf numFmtId="0" fontId="7" fillId="3" borderId="10" xfId="0" applyFont="1" applyFill="1" applyBorder="1" applyAlignment="1">
      <alignment horizontal="center" vertical="center"/>
    </xf>
    <xf numFmtId="4" fontId="6" fillId="3" borderId="10" xfId="0" applyNumberFormat="1" applyFont="1" applyFill="1" applyBorder="1" applyAlignment="1">
      <alignment vertical="center"/>
    </xf>
    <xf numFmtId="4" fontId="6" fillId="3" borderId="10" xfId="0" applyNumberFormat="1" applyFont="1" applyFill="1" applyBorder="1" applyAlignment="1">
      <alignment horizontal="center" vertical="center"/>
    </xf>
    <xf numFmtId="0" fontId="0" fillId="0" borderId="11" xfId="0" applyBorder="1"/>
    <xf numFmtId="2" fontId="10" fillId="0" borderId="1" xfId="1" applyNumberFormat="1" applyFont="1" applyFill="1" applyBorder="1" applyAlignment="1">
      <alignment horizontal="center" vertical="center"/>
    </xf>
    <xf numFmtId="0" fontId="29" fillId="3" borderId="35" xfId="3" applyFont="1" applyFill="1" applyBorder="1" applyAlignment="1">
      <alignment horizontal="center" vertical="center" textRotation="90" wrapText="1"/>
    </xf>
    <xf numFmtId="0" fontId="10" fillId="0" borderId="1" xfId="3" applyFont="1" applyFill="1" applyBorder="1" applyAlignment="1">
      <alignment horizontal="left" vertical="center" wrapText="1"/>
    </xf>
    <xf numFmtId="0" fontId="10" fillId="0" borderId="12" xfId="3" applyFont="1" applyFill="1" applyBorder="1" applyAlignment="1">
      <alignment vertical="center" wrapText="1"/>
    </xf>
    <xf numFmtId="0" fontId="10" fillId="0" borderId="12" xfId="3" applyFont="1" applyFill="1" applyBorder="1" applyAlignment="1">
      <alignment horizontal="center" vertical="center"/>
    </xf>
    <xf numFmtId="2" fontId="10" fillId="0" borderId="12" xfId="3" applyNumberFormat="1" applyFont="1" applyFill="1" applyBorder="1" applyAlignment="1">
      <alignment horizontal="center" vertical="center"/>
    </xf>
    <xf numFmtId="2" fontId="10" fillId="0" borderId="12" xfId="1" applyNumberFormat="1" applyFont="1" applyFill="1" applyBorder="1" applyAlignment="1">
      <alignment horizontal="center" vertical="center"/>
    </xf>
    <xf numFmtId="2" fontId="10" fillId="0" borderId="11" xfId="1" applyNumberFormat="1" applyFont="1" applyFill="1" applyBorder="1" applyAlignment="1">
      <alignment horizontal="center" vertical="center"/>
    </xf>
    <xf numFmtId="0" fontId="10" fillId="0" borderId="12" xfId="3" applyFont="1" applyFill="1" applyBorder="1" applyAlignment="1">
      <alignment vertical="center"/>
    </xf>
    <xf numFmtId="2" fontId="7" fillId="0" borderId="12" xfId="1" applyNumberFormat="1" applyFont="1" applyFill="1" applyBorder="1" applyAlignment="1">
      <alignment horizontal="center" vertical="center"/>
    </xf>
    <xf numFmtId="0" fontId="39" fillId="4" borderId="35" xfId="3" applyFont="1" applyFill="1" applyBorder="1" applyAlignment="1">
      <alignment vertical="center" wrapText="1"/>
    </xf>
    <xf numFmtId="0" fontId="7" fillId="0" borderId="0" xfId="4" applyFont="1"/>
    <xf numFmtId="0" fontId="7" fillId="0" borderId="0" xfId="0" applyFont="1" applyAlignment="1">
      <alignment vertical="center"/>
    </xf>
    <xf numFmtId="0" fontId="29" fillId="3" borderId="29" xfId="3" applyFont="1" applyFill="1" applyBorder="1" applyAlignment="1">
      <alignment horizontal="center" vertical="center" textRotation="90" wrapText="1"/>
    </xf>
    <xf numFmtId="0" fontId="7" fillId="7" borderId="35" xfId="0" applyFont="1" applyFill="1" applyBorder="1" applyAlignment="1">
      <alignment vertical="center"/>
    </xf>
    <xf numFmtId="0" fontId="7" fillId="0" borderId="11" xfId="0" applyFont="1" applyBorder="1" applyAlignment="1">
      <alignment vertical="center"/>
    </xf>
    <xf numFmtId="0" fontId="10" fillId="0" borderId="11" xfId="3" applyFont="1" applyFill="1" applyBorder="1" applyAlignment="1">
      <alignment vertical="center" wrapText="1"/>
    </xf>
    <xf numFmtId="0" fontId="0" fillId="7" borderId="35" xfId="0" applyFill="1" applyBorder="1"/>
    <xf numFmtId="0" fontId="7" fillId="0" borderId="0" xfId="0" applyFont="1"/>
    <xf numFmtId="0" fontId="6" fillId="0" borderId="15" xfId="1" applyFont="1" applyBorder="1"/>
    <xf numFmtId="2" fontId="6" fillId="0" borderId="1" xfId="1" applyNumberFormat="1" applyFont="1" applyBorder="1" applyAlignment="1">
      <alignment horizontal="center"/>
    </xf>
    <xf numFmtId="0" fontId="6" fillId="0" borderId="6" xfId="1" applyFont="1" applyBorder="1"/>
    <xf numFmtId="0" fontId="7" fillId="0" borderId="14" xfId="1" applyFont="1" applyBorder="1"/>
    <xf numFmtId="0" fontId="7" fillId="0" borderId="15" xfId="1" applyFont="1" applyBorder="1"/>
    <xf numFmtId="2" fontId="7" fillId="0" borderId="1" xfId="1" applyNumberFormat="1" applyFont="1" applyBorder="1" applyAlignment="1">
      <alignment vertical="center"/>
    </xf>
    <xf numFmtId="2" fontId="7" fillId="0" borderId="12" xfId="1" applyNumberFormat="1" applyFont="1" applyBorder="1" applyAlignment="1">
      <alignment vertical="center"/>
    </xf>
    <xf numFmtId="2" fontId="6" fillId="4" borderId="36" xfId="0" applyNumberFormat="1" applyFont="1" applyFill="1" applyBorder="1" applyAlignment="1">
      <alignment vertical="center"/>
    </xf>
    <xf numFmtId="2" fontId="6" fillId="6" borderId="11" xfId="0" applyNumberFormat="1" applyFont="1" applyFill="1" applyBorder="1" applyAlignment="1">
      <alignment vertical="center"/>
    </xf>
    <xf numFmtId="2" fontId="7" fillId="0" borderId="11" xfId="1" applyNumberFormat="1" applyFont="1" applyBorder="1" applyAlignment="1">
      <alignment vertical="center"/>
    </xf>
    <xf numFmtId="2" fontId="6" fillId="7" borderId="36" xfId="0" applyNumberFormat="1" applyFont="1" applyFill="1" applyBorder="1" applyAlignment="1">
      <alignment vertical="center"/>
    </xf>
    <xf numFmtId="2" fontId="6" fillId="0" borderId="11" xfId="0" applyNumberFormat="1" applyFont="1" applyFill="1" applyBorder="1" applyAlignment="1">
      <alignment vertical="center"/>
    </xf>
    <xf numFmtId="2" fontId="6" fillId="3" borderId="36" xfId="0" applyNumberFormat="1" applyFont="1" applyFill="1" applyBorder="1" applyAlignment="1">
      <alignment vertical="center"/>
    </xf>
    <xf numFmtId="2" fontId="6" fillId="3" borderId="10" xfId="0" applyNumberFormat="1" applyFont="1" applyFill="1" applyBorder="1" applyAlignment="1">
      <alignment vertical="center"/>
    </xf>
    <xf numFmtId="2" fontId="0" fillId="0" borderId="11" xfId="0" applyNumberFormat="1" applyBorder="1"/>
    <xf numFmtId="2" fontId="7" fillId="0" borderId="11" xfId="0" applyNumberFormat="1" applyFont="1" applyBorder="1" applyAlignment="1">
      <alignment vertical="center"/>
    </xf>
    <xf numFmtId="2" fontId="6" fillId="0" borderId="1" xfId="1" applyNumberFormat="1" applyFont="1" applyBorder="1" applyAlignment="1">
      <alignment vertical="center"/>
    </xf>
    <xf numFmtId="0" fontId="33" fillId="0" borderId="0" xfId="0" applyFont="1" applyAlignment="1">
      <alignment wrapText="1"/>
    </xf>
    <xf numFmtId="0" fontId="0" fillId="0" borderId="0" xfId="0" applyFont="1" applyAlignment="1">
      <alignment vertical="center" wrapText="1"/>
    </xf>
    <xf numFmtId="0" fontId="1" fillId="0" borderId="0" xfId="1" applyFont="1" applyAlignment="1">
      <alignment horizontal="center" vertical="top" wrapText="1"/>
    </xf>
    <xf numFmtId="0" fontId="26" fillId="4" borderId="16" xfId="1" applyFont="1" applyFill="1" applyBorder="1" applyAlignment="1">
      <alignment horizontal="center" vertical="center" wrapText="1"/>
    </xf>
    <xf numFmtId="0" fontId="26" fillId="4" borderId="17" xfId="1" applyFont="1" applyFill="1" applyBorder="1" applyAlignment="1">
      <alignment horizontal="center" vertical="center" wrapText="1"/>
    </xf>
    <xf numFmtId="0" fontId="26" fillId="4" borderId="18" xfId="1" applyFont="1" applyFill="1" applyBorder="1" applyAlignment="1">
      <alignment horizontal="center" vertical="center" wrapText="1"/>
    </xf>
    <xf numFmtId="0" fontId="22" fillId="0" borderId="0" xfId="1" applyFont="1" applyAlignment="1">
      <alignment horizontal="center"/>
    </xf>
    <xf numFmtId="0" fontId="19" fillId="5" borderId="0" xfId="1" applyFont="1" applyFill="1" applyAlignment="1">
      <alignment horizontal="center" wrapText="1"/>
    </xf>
    <xf numFmtId="0" fontId="39" fillId="3" borderId="2" xfId="2" applyFont="1" applyFill="1" applyBorder="1" applyAlignment="1">
      <alignment horizontal="center" vertical="center"/>
    </xf>
    <xf numFmtId="0" fontId="39" fillId="3" borderId="3" xfId="2" applyFont="1" applyFill="1" applyBorder="1" applyAlignment="1">
      <alignment horizontal="center" vertical="center"/>
    </xf>
    <xf numFmtId="0" fontId="39" fillId="3" borderId="19"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19" xfId="2" applyFont="1" applyFill="1" applyBorder="1" applyAlignment="1">
      <alignment horizontal="center" vertical="center"/>
    </xf>
    <xf numFmtId="0" fontId="29" fillId="0" borderId="10" xfId="2" applyFont="1" applyBorder="1" applyAlignment="1">
      <alignment horizontal="center" vertical="center" textRotation="90" wrapText="1"/>
    </xf>
    <xf numFmtId="0" fontId="29" fillId="0" borderId="9" xfId="2" applyFont="1" applyBorder="1" applyAlignment="1">
      <alignment horizontal="center" vertical="center" textRotation="90" wrapText="1"/>
    </xf>
    <xf numFmtId="0" fontId="29" fillId="0" borderId="13" xfId="2" applyFont="1" applyBorder="1" applyAlignment="1">
      <alignment horizontal="center" vertical="center" textRotation="90" wrapText="1"/>
    </xf>
    <xf numFmtId="0" fontId="39" fillId="3" borderId="29" xfId="2" applyFont="1" applyFill="1" applyBorder="1" applyAlignment="1">
      <alignment horizontal="center" vertical="center" wrapText="1"/>
    </xf>
    <xf numFmtId="0" fontId="39" fillId="3" borderId="31" xfId="2" applyFont="1" applyFill="1" applyBorder="1" applyAlignment="1">
      <alignment horizontal="center" vertical="center" wrapText="1"/>
    </xf>
    <xf numFmtId="0" fontId="39" fillId="3" borderId="32" xfId="2" applyFont="1" applyFill="1" applyBorder="1" applyAlignment="1">
      <alignment horizontal="center" vertical="center" wrapText="1"/>
    </xf>
    <xf numFmtId="0" fontId="29" fillId="0" borderId="11" xfId="2" applyFont="1" applyBorder="1" applyAlignment="1">
      <alignment horizontal="center" vertical="center" textRotation="90" wrapText="1"/>
    </xf>
    <xf numFmtId="0" fontId="29" fillId="0" borderId="12" xfId="2" applyFont="1" applyBorder="1" applyAlignment="1">
      <alignment horizontal="center" vertical="center" textRotation="90"/>
    </xf>
    <xf numFmtId="0" fontId="29" fillId="0" borderId="9" xfId="2" applyFont="1" applyBorder="1" applyAlignment="1">
      <alignment horizontal="center" vertical="center" textRotation="90"/>
    </xf>
    <xf numFmtId="0" fontId="29" fillId="0" borderId="11" xfId="2" applyFont="1" applyBorder="1" applyAlignment="1">
      <alignment horizontal="center" vertical="center" textRotation="90"/>
    </xf>
    <xf numFmtId="0" fontId="29" fillId="0" borderId="12" xfId="2" applyFont="1" applyBorder="1" applyAlignment="1">
      <alignment horizontal="center" vertical="center" textRotation="90" wrapText="1"/>
    </xf>
    <xf numFmtId="0" fontId="29" fillId="0" borderId="13" xfId="2" applyFont="1" applyBorder="1" applyAlignment="1">
      <alignment horizontal="center" vertical="center" textRotation="90"/>
    </xf>
    <xf numFmtId="0" fontId="29" fillId="0" borderId="10" xfId="2" applyFont="1" applyBorder="1" applyAlignment="1">
      <alignment horizontal="center" vertical="center" textRotation="90"/>
    </xf>
    <xf numFmtId="0" fontId="29" fillId="0" borderId="10"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12" xfId="2" applyFont="1" applyFill="1" applyBorder="1" applyAlignment="1">
      <alignment horizontal="center" vertical="center" wrapText="1"/>
    </xf>
    <xf numFmtId="0" fontId="29" fillId="0" borderId="9"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29" fillId="0" borderId="12" xfId="2" applyFont="1" applyBorder="1" applyAlignment="1">
      <alignment horizontal="center" vertical="center" wrapText="1"/>
    </xf>
    <xf numFmtId="0" fontId="29" fillId="0" borderId="9" xfId="2" applyFont="1" applyBorder="1" applyAlignment="1">
      <alignment horizontal="center" vertical="center" wrapText="1"/>
    </xf>
    <xf numFmtId="0" fontId="29" fillId="0" borderId="12" xfId="2" applyFont="1" applyBorder="1" applyAlignment="1">
      <alignment horizontal="center" vertical="center"/>
    </xf>
    <xf numFmtId="0" fontId="29" fillId="0" borderId="9" xfId="2" applyFont="1" applyBorder="1" applyAlignment="1">
      <alignment horizontal="center" vertical="center"/>
    </xf>
    <xf numFmtId="0" fontId="29" fillId="0" borderId="11" xfId="2" applyFont="1" applyBorder="1" applyAlignment="1">
      <alignment horizontal="center" vertical="center"/>
    </xf>
    <xf numFmtId="0" fontId="29" fillId="0" borderId="13" xfId="2" applyFont="1" applyBorder="1" applyAlignment="1">
      <alignment horizontal="center" vertical="center" wrapText="1"/>
    </xf>
    <xf numFmtId="0" fontId="12" fillId="0" borderId="0" xfId="2" applyFont="1" applyAlignment="1">
      <alignment horizontal="left" vertical="center" wrapText="1"/>
    </xf>
    <xf numFmtId="0" fontId="39" fillId="3" borderId="41" xfId="3" applyFont="1" applyFill="1" applyBorder="1" applyAlignment="1">
      <alignment horizontal="center" vertical="center" wrapText="1"/>
    </xf>
    <xf numFmtId="0" fontId="39" fillId="3" borderId="42" xfId="3" applyFont="1" applyFill="1" applyBorder="1" applyAlignment="1">
      <alignment horizontal="center" vertical="center" wrapText="1"/>
    </xf>
    <xf numFmtId="0" fontId="39" fillId="3" borderId="43" xfId="3" applyFont="1" applyFill="1" applyBorder="1" applyAlignment="1">
      <alignment horizontal="center" vertical="center" wrapText="1"/>
    </xf>
    <xf numFmtId="0" fontId="28" fillId="0" borderId="34" xfId="3" applyFont="1" applyBorder="1" applyAlignment="1">
      <alignment horizontal="center" vertical="center" textRotation="90"/>
    </xf>
    <xf numFmtId="0" fontId="28" fillId="0" borderId="23" xfId="3" applyFont="1" applyBorder="1" applyAlignment="1">
      <alignment horizontal="center" vertical="center" textRotation="90"/>
    </xf>
    <xf numFmtId="0" fontId="28" fillId="0" borderId="26" xfId="3" applyFont="1" applyBorder="1" applyAlignment="1">
      <alignment horizontal="center" vertical="center" textRotation="90" wrapText="1"/>
    </xf>
    <xf numFmtId="0" fontId="28" fillId="0" borderId="34" xfId="3" applyFont="1" applyBorder="1" applyAlignment="1">
      <alignment horizontal="center" vertical="center" textRotation="90" wrapText="1"/>
    </xf>
    <xf numFmtId="0" fontId="12" fillId="0" borderId="0" xfId="0" applyFont="1" applyAlignment="1">
      <alignment horizontal="left" vertical="center" wrapText="1"/>
    </xf>
    <xf numFmtId="0" fontId="39" fillId="3" borderId="25" xfId="3" applyFont="1" applyFill="1" applyBorder="1" applyAlignment="1">
      <alignment horizontal="center" vertical="center" wrapText="1"/>
    </xf>
    <xf numFmtId="0" fontId="39" fillId="3" borderId="44" xfId="3" applyFont="1" applyFill="1" applyBorder="1" applyAlignment="1">
      <alignment horizontal="center" vertical="center" wrapText="1"/>
    </xf>
    <xf numFmtId="0" fontId="28" fillId="0" borderId="34" xfId="3" applyFont="1" applyBorder="1" applyAlignment="1">
      <alignment horizontal="center" vertical="center" wrapText="1"/>
    </xf>
    <xf numFmtId="0" fontId="28" fillId="0" borderId="23" xfId="3" applyFont="1" applyBorder="1" applyAlignment="1">
      <alignment horizontal="center" vertical="center" wrapText="1"/>
    </xf>
    <xf numFmtId="0" fontId="28" fillId="0" borderId="26" xfId="3" applyFont="1" applyFill="1" applyBorder="1" applyAlignment="1">
      <alignment horizontal="center" vertical="center" wrapText="1"/>
    </xf>
    <xf numFmtId="0" fontId="28" fillId="0" borderId="34" xfId="3" applyFont="1" applyFill="1" applyBorder="1" applyAlignment="1">
      <alignment horizontal="center" vertical="center" wrapText="1"/>
    </xf>
    <xf numFmtId="0" fontId="28" fillId="0" borderId="23" xfId="3" applyFont="1" applyFill="1" applyBorder="1" applyAlignment="1">
      <alignment horizontal="center" vertical="center" wrapText="1"/>
    </xf>
    <xf numFmtId="0" fontId="28" fillId="0" borderId="26" xfId="3" applyFont="1" applyBorder="1" applyAlignment="1">
      <alignment horizontal="center" vertical="center" wrapText="1"/>
    </xf>
    <xf numFmtId="0" fontId="28" fillId="0" borderId="26" xfId="3" applyFont="1" applyBorder="1" applyAlignment="1">
      <alignment horizontal="center" vertical="center"/>
    </xf>
    <xf numFmtId="0" fontId="28" fillId="0" borderId="34" xfId="3" applyFont="1" applyBorder="1" applyAlignment="1">
      <alignment horizontal="center" vertical="center"/>
    </xf>
    <xf numFmtId="0" fontId="28" fillId="0" borderId="23" xfId="3" applyFont="1" applyBorder="1" applyAlignment="1">
      <alignment horizontal="center" vertical="center"/>
    </xf>
    <xf numFmtId="0" fontId="39" fillId="3" borderId="39" xfId="3" applyFont="1" applyFill="1" applyBorder="1" applyAlignment="1">
      <alignment horizontal="center" vertical="center" wrapText="1"/>
    </xf>
    <xf numFmtId="0" fontId="39" fillId="3" borderId="0" xfId="3" applyFont="1" applyFill="1" applyBorder="1" applyAlignment="1">
      <alignment horizontal="center" vertical="center" wrapText="1"/>
    </xf>
    <xf numFmtId="0" fontId="28" fillId="0" borderId="23" xfId="3" applyFont="1" applyBorder="1" applyAlignment="1">
      <alignment horizontal="center" vertical="center" textRotation="90"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19" xfId="1" applyFont="1" applyFill="1" applyBorder="1" applyAlignment="1">
      <alignment horizontal="center"/>
    </xf>
    <xf numFmtId="0" fontId="39" fillId="3" borderId="31" xfId="3" applyFont="1" applyFill="1" applyBorder="1" applyAlignment="1">
      <alignment horizontal="center" vertical="center" wrapText="1"/>
    </xf>
    <xf numFmtId="0" fontId="39" fillId="3" borderId="1" xfId="3" applyFont="1" applyFill="1" applyBorder="1" applyAlignment="1">
      <alignment horizontal="center" vertical="center" wrapText="1"/>
    </xf>
    <xf numFmtId="0" fontId="39" fillId="3" borderId="12" xfId="3" applyFont="1" applyFill="1" applyBorder="1" applyAlignment="1">
      <alignment horizontal="center" vertical="center" wrapText="1"/>
    </xf>
    <xf numFmtId="0" fontId="28" fillId="0" borderId="33" xfId="3" applyFont="1" applyBorder="1" applyAlignment="1">
      <alignment horizontal="center" vertical="center" textRotation="90" wrapText="1"/>
    </xf>
    <xf numFmtId="0" fontId="28" fillId="0" borderId="14" xfId="3" applyFont="1" applyBorder="1" applyAlignment="1">
      <alignment horizontal="center" vertical="center" textRotation="90" wrapText="1"/>
    </xf>
    <xf numFmtId="0" fontId="28" fillId="0" borderId="0" xfId="3" applyFont="1" applyBorder="1" applyAlignment="1">
      <alignment horizontal="center" vertical="center" textRotation="90"/>
    </xf>
    <xf numFmtId="0" fontId="28" fillId="0" borderId="39" xfId="3" applyFont="1" applyBorder="1" applyAlignment="1">
      <alignment horizontal="center" vertical="center" textRotation="90" wrapText="1"/>
    </xf>
    <xf numFmtId="0" fontId="39" fillId="3" borderId="24" xfId="3" applyFont="1" applyFill="1" applyBorder="1" applyAlignment="1">
      <alignment horizontal="center" vertical="center" wrapText="1"/>
    </xf>
    <xf numFmtId="0" fontId="14" fillId="3" borderId="45" xfId="0" applyFont="1" applyFill="1" applyBorder="1" applyAlignment="1">
      <alignment horizontal="right" vertical="center"/>
    </xf>
    <xf numFmtId="0" fontId="14" fillId="3" borderId="37" xfId="0" applyFont="1" applyFill="1" applyBorder="1" applyAlignment="1">
      <alignment horizontal="right" vertical="center"/>
    </xf>
    <xf numFmtId="0" fontId="39" fillId="3" borderId="46" xfId="3" applyFont="1" applyFill="1" applyBorder="1" applyAlignment="1">
      <alignment horizontal="center" vertical="center" wrapText="1"/>
    </xf>
    <xf numFmtId="0" fontId="28" fillId="0" borderId="47" xfId="3" applyFont="1" applyBorder="1" applyAlignment="1">
      <alignment horizontal="center" vertical="center" textRotation="90" wrapText="1"/>
    </xf>
    <xf numFmtId="0" fontId="28" fillId="0" borderId="0" xfId="1" applyFont="1" applyAlignment="1">
      <alignment horizontal="left"/>
    </xf>
    <xf numFmtId="0" fontId="30" fillId="0" borderId="0" xfId="0" applyFont="1" applyAlignment="1">
      <alignment horizontal="left" vertical="center" wrapText="1"/>
    </xf>
    <xf numFmtId="0" fontId="1" fillId="4" borderId="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0" borderId="0" xfId="0" applyFont="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0" fillId="0" borderId="0" xfId="0" applyFont="1" applyAlignment="1">
      <alignment horizontal="left" wrapText="1"/>
    </xf>
    <xf numFmtId="0" fontId="33" fillId="0" borderId="0" xfId="0" applyFont="1" applyAlignment="1">
      <alignment horizontal="left" vertical="center" wrapText="1"/>
    </xf>
    <xf numFmtId="0" fontId="0" fillId="0" borderId="0" xfId="0" applyAlignment="1">
      <alignment horizontal="left"/>
    </xf>
    <xf numFmtId="0" fontId="0"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33" fillId="0" borderId="0" xfId="0" applyFont="1" applyAlignment="1">
      <alignment horizontal="center" wrapText="1"/>
    </xf>
    <xf numFmtId="0" fontId="30" fillId="0" borderId="0" xfId="0" applyFont="1" applyAlignment="1">
      <alignment horizontal="left" wrapText="1"/>
    </xf>
    <xf numFmtId="0" fontId="33" fillId="0" borderId="0" xfId="0" applyFont="1" applyAlignment="1">
      <alignment horizontal="left" wrapText="1"/>
    </xf>
    <xf numFmtId="0" fontId="34" fillId="4" borderId="1" xfId="0" applyFont="1" applyFill="1" applyBorder="1" applyAlignment="1">
      <alignment horizontal="center" vertical="center"/>
    </xf>
    <xf numFmtId="0" fontId="12" fillId="0" borderId="4" xfId="2" applyFont="1" applyFill="1" applyBorder="1" applyAlignment="1">
      <alignment horizontal="left" vertical="center" wrapText="1" indent="1"/>
    </xf>
    <xf numFmtId="0" fontId="12" fillId="0" borderId="5" xfId="2" applyFont="1" applyFill="1" applyBorder="1" applyAlignment="1">
      <alignment horizontal="left" vertical="center" wrapText="1" indent="1"/>
    </xf>
    <xf numFmtId="0" fontId="12" fillId="0" borderId="21" xfId="2" applyFont="1" applyFill="1" applyBorder="1" applyAlignment="1">
      <alignment horizontal="left" vertical="center" wrapText="1" indent="1"/>
    </xf>
    <xf numFmtId="0" fontId="12" fillId="0" borderId="48" xfId="2" applyFont="1" applyFill="1" applyBorder="1" applyAlignment="1">
      <alignment horizontal="left" vertical="center" wrapText="1" indent="1"/>
    </xf>
    <xf numFmtId="0" fontId="12" fillId="0" borderId="14" xfId="2" applyFont="1" applyFill="1" applyBorder="1" applyAlignment="1">
      <alignment horizontal="left" vertical="center" wrapText="1" indent="1"/>
    </xf>
    <xf numFmtId="0" fontId="12" fillId="0" borderId="49" xfId="2" applyFont="1" applyFill="1" applyBorder="1" applyAlignment="1">
      <alignment horizontal="left" vertical="center" wrapText="1" indent="1"/>
    </xf>
    <xf numFmtId="0" fontId="12" fillId="0" borderId="7" xfId="2" applyFont="1" applyFill="1" applyBorder="1" applyAlignment="1">
      <alignment horizontal="left" vertical="center" wrapText="1" indent="1"/>
    </xf>
    <xf numFmtId="0" fontId="12" fillId="0" borderId="8" xfId="2" applyFont="1" applyFill="1" applyBorder="1" applyAlignment="1">
      <alignment horizontal="left" vertical="center" wrapText="1" indent="1"/>
    </xf>
    <xf numFmtId="0" fontId="12" fillId="0" borderId="22" xfId="2" applyFont="1" applyFill="1" applyBorder="1" applyAlignment="1">
      <alignment horizontal="left" vertical="center" wrapText="1" indent="1"/>
    </xf>
  </cellXfs>
  <cellStyles count="5">
    <cellStyle name="Κανονικό" xfId="0" builtinId="0"/>
    <cellStyle name="Κανονικό 2" xfId="1"/>
    <cellStyle name="Κανονικό 3" xfId="2"/>
    <cellStyle name="Κανονικό 3 2" xfId="3"/>
    <cellStyle name="Κανονικό 4" xfId="4"/>
  </cellStyles>
  <dxfs count="7">
    <dxf>
      <font>
        <b val="0"/>
        <i val="0"/>
        <strike val="0"/>
        <condense val="0"/>
        <extend val="0"/>
        <outline val="0"/>
        <shadow val="0"/>
        <u val="none"/>
        <vertAlign val="baseline"/>
        <sz val="9"/>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ables/table1.xml><?xml version="1.0" encoding="utf-8"?>
<table xmlns="http://schemas.openxmlformats.org/spreadsheetml/2006/main" id="2" name="Πίνακας23" displayName="Πίνακας23" ref="C9:F182" totalsRowShown="0" headerRowDxfId="6" headerRowBorderDxfId="5" tableBorderDxfId="4" headerRowCellStyle="Κανονικό 3">
  <tableColumns count="4">
    <tableColumn id="1" name="Α/Α" dataDxfId="3" dataCellStyle="Κανονικό 3"/>
    <tableColumn id="2" name="ΕΙΔΟΣ ΕΡΓΑΣΙΑΣ" dataDxfId="2" dataCellStyle="Κανονικό 3"/>
    <tableColumn id="3" name="Μ.Μ." dataDxfId="1" dataCellStyle="Κανονικό 3"/>
    <tableColumn id="4" name="ΤΙΜΗ ΜΟΝΑΔΟΣ (€)" dataDxfId="0" dataCellStyle="Κανονικό 3"/>
  </tableColumns>
  <tableStyleInfo name="TableStyleMedium4"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120" zoomScaleNormal="100" zoomScaleSheetLayoutView="120" workbookViewId="0"/>
  </sheetViews>
  <sheetFormatPr defaultRowHeight="12.75" x14ac:dyDescent="0.2"/>
  <cols>
    <col min="1" max="3" width="9.140625" style="14"/>
    <col min="4" max="4" width="10.140625" style="14" customWidth="1"/>
    <col min="5" max="5" width="9.140625" style="14"/>
    <col min="6" max="6" width="10" style="14" customWidth="1"/>
    <col min="7" max="8" width="9.140625" style="14"/>
    <col min="9" max="9" width="11.85546875" style="14" customWidth="1"/>
    <col min="10" max="259" width="9.140625" style="14"/>
    <col min="260" max="260" width="10.140625" style="14" customWidth="1"/>
    <col min="261" max="261" width="9.140625" style="14"/>
    <col min="262" max="262" width="10" style="14" customWidth="1"/>
    <col min="263" max="264" width="9.140625" style="14"/>
    <col min="265" max="265" width="11.85546875" style="14" customWidth="1"/>
    <col min="266" max="515" width="9.140625" style="14"/>
    <col min="516" max="516" width="10.140625" style="14" customWidth="1"/>
    <col min="517" max="517" width="9.140625" style="14"/>
    <col min="518" max="518" width="10" style="14" customWidth="1"/>
    <col min="519" max="520" width="9.140625" style="14"/>
    <col min="521" max="521" width="11.85546875" style="14" customWidth="1"/>
    <col min="522" max="771" width="9.140625" style="14"/>
    <col min="772" max="772" width="10.140625" style="14" customWidth="1"/>
    <col min="773" max="773" width="9.140625" style="14"/>
    <col min="774" max="774" width="10" style="14" customWidth="1"/>
    <col min="775" max="776" width="9.140625" style="14"/>
    <col min="777" max="777" width="11.85546875" style="14" customWidth="1"/>
    <col min="778" max="1027" width="9.140625" style="14"/>
    <col min="1028" max="1028" width="10.140625" style="14" customWidth="1"/>
    <col min="1029" max="1029" width="9.140625" style="14"/>
    <col min="1030" max="1030" width="10" style="14" customWidth="1"/>
    <col min="1031" max="1032" width="9.140625" style="14"/>
    <col min="1033" max="1033" width="11.85546875" style="14" customWidth="1"/>
    <col min="1034" max="1283" width="9.140625" style="14"/>
    <col min="1284" max="1284" width="10.140625" style="14" customWidth="1"/>
    <col min="1285" max="1285" width="9.140625" style="14"/>
    <col min="1286" max="1286" width="10" style="14" customWidth="1"/>
    <col min="1287" max="1288" width="9.140625" style="14"/>
    <col min="1289" max="1289" width="11.85546875" style="14" customWidth="1"/>
    <col min="1290" max="1539" width="9.140625" style="14"/>
    <col min="1540" max="1540" width="10.140625" style="14" customWidth="1"/>
    <col min="1541" max="1541" width="9.140625" style="14"/>
    <col min="1542" max="1542" width="10" style="14" customWidth="1"/>
    <col min="1543" max="1544" width="9.140625" style="14"/>
    <col min="1545" max="1545" width="11.85546875" style="14" customWidth="1"/>
    <col min="1546" max="1795" width="9.140625" style="14"/>
    <col min="1796" max="1796" width="10.140625" style="14" customWidth="1"/>
    <col min="1797" max="1797" width="9.140625" style="14"/>
    <col min="1798" max="1798" width="10" style="14" customWidth="1"/>
    <col min="1799" max="1800" width="9.140625" style="14"/>
    <col min="1801" max="1801" width="11.85546875" style="14" customWidth="1"/>
    <col min="1802" max="2051" width="9.140625" style="14"/>
    <col min="2052" max="2052" width="10.140625" style="14" customWidth="1"/>
    <col min="2053" max="2053" width="9.140625" style="14"/>
    <col min="2054" max="2054" width="10" style="14" customWidth="1"/>
    <col min="2055" max="2056" width="9.140625" style="14"/>
    <col min="2057" max="2057" width="11.85546875" style="14" customWidth="1"/>
    <col min="2058" max="2307" width="9.140625" style="14"/>
    <col min="2308" max="2308" width="10.140625" style="14" customWidth="1"/>
    <col min="2309" max="2309" width="9.140625" style="14"/>
    <col min="2310" max="2310" width="10" style="14" customWidth="1"/>
    <col min="2311" max="2312" width="9.140625" style="14"/>
    <col min="2313" max="2313" width="11.85546875" style="14" customWidth="1"/>
    <col min="2314" max="2563" width="9.140625" style="14"/>
    <col min="2564" max="2564" width="10.140625" style="14" customWidth="1"/>
    <col min="2565" max="2565" width="9.140625" style="14"/>
    <col min="2566" max="2566" width="10" style="14" customWidth="1"/>
    <col min="2567" max="2568" width="9.140625" style="14"/>
    <col min="2569" max="2569" width="11.85546875" style="14" customWidth="1"/>
    <col min="2570" max="2819" width="9.140625" style="14"/>
    <col min="2820" max="2820" width="10.140625" style="14" customWidth="1"/>
    <col min="2821" max="2821" width="9.140625" style="14"/>
    <col min="2822" max="2822" width="10" style="14" customWidth="1"/>
    <col min="2823" max="2824" width="9.140625" style="14"/>
    <col min="2825" max="2825" width="11.85546875" style="14" customWidth="1"/>
    <col min="2826" max="3075" width="9.140625" style="14"/>
    <col min="3076" max="3076" width="10.140625" style="14" customWidth="1"/>
    <col min="3077" max="3077" width="9.140625" style="14"/>
    <col min="3078" max="3078" width="10" style="14" customWidth="1"/>
    <col min="3079" max="3080" width="9.140625" style="14"/>
    <col min="3081" max="3081" width="11.85546875" style="14" customWidth="1"/>
    <col min="3082" max="3331" width="9.140625" style="14"/>
    <col min="3332" max="3332" width="10.140625" style="14" customWidth="1"/>
    <col min="3333" max="3333" width="9.140625" style="14"/>
    <col min="3334" max="3334" width="10" style="14" customWidth="1"/>
    <col min="3335" max="3336" width="9.140625" style="14"/>
    <col min="3337" max="3337" width="11.85546875" style="14" customWidth="1"/>
    <col min="3338" max="3587" width="9.140625" style="14"/>
    <col min="3588" max="3588" width="10.140625" style="14" customWidth="1"/>
    <col min="3589" max="3589" width="9.140625" style="14"/>
    <col min="3590" max="3590" width="10" style="14" customWidth="1"/>
    <col min="3591" max="3592" width="9.140625" style="14"/>
    <col min="3593" max="3593" width="11.85546875" style="14" customWidth="1"/>
    <col min="3594" max="3843" width="9.140625" style="14"/>
    <col min="3844" max="3844" width="10.140625" style="14" customWidth="1"/>
    <col min="3845" max="3845" width="9.140625" style="14"/>
    <col min="3846" max="3846" width="10" style="14" customWidth="1"/>
    <col min="3847" max="3848" width="9.140625" style="14"/>
    <col min="3849" max="3849" width="11.85546875" style="14" customWidth="1"/>
    <col min="3850" max="4099" width="9.140625" style="14"/>
    <col min="4100" max="4100" width="10.140625" style="14" customWidth="1"/>
    <col min="4101" max="4101" width="9.140625" style="14"/>
    <col min="4102" max="4102" width="10" style="14" customWidth="1"/>
    <col min="4103" max="4104" width="9.140625" style="14"/>
    <col min="4105" max="4105" width="11.85546875" style="14" customWidth="1"/>
    <col min="4106" max="4355" width="9.140625" style="14"/>
    <col min="4356" max="4356" width="10.140625" style="14" customWidth="1"/>
    <col min="4357" max="4357" width="9.140625" style="14"/>
    <col min="4358" max="4358" width="10" style="14" customWidth="1"/>
    <col min="4359" max="4360" width="9.140625" style="14"/>
    <col min="4361" max="4361" width="11.85546875" style="14" customWidth="1"/>
    <col min="4362" max="4611" width="9.140625" style="14"/>
    <col min="4612" max="4612" width="10.140625" style="14" customWidth="1"/>
    <col min="4613" max="4613" width="9.140625" style="14"/>
    <col min="4614" max="4614" width="10" style="14" customWidth="1"/>
    <col min="4615" max="4616" width="9.140625" style="14"/>
    <col min="4617" max="4617" width="11.85546875" style="14" customWidth="1"/>
    <col min="4618" max="4867" width="9.140625" style="14"/>
    <col min="4868" max="4868" width="10.140625" style="14" customWidth="1"/>
    <col min="4869" max="4869" width="9.140625" style="14"/>
    <col min="4870" max="4870" width="10" style="14" customWidth="1"/>
    <col min="4871" max="4872" width="9.140625" style="14"/>
    <col min="4873" max="4873" width="11.85546875" style="14" customWidth="1"/>
    <col min="4874" max="5123" width="9.140625" style="14"/>
    <col min="5124" max="5124" width="10.140625" style="14" customWidth="1"/>
    <col min="5125" max="5125" width="9.140625" style="14"/>
    <col min="5126" max="5126" width="10" style="14" customWidth="1"/>
    <col min="5127" max="5128" width="9.140625" style="14"/>
    <col min="5129" max="5129" width="11.85546875" style="14" customWidth="1"/>
    <col min="5130" max="5379" width="9.140625" style="14"/>
    <col min="5380" max="5380" width="10.140625" style="14" customWidth="1"/>
    <col min="5381" max="5381" width="9.140625" style="14"/>
    <col min="5382" max="5382" width="10" style="14" customWidth="1"/>
    <col min="5383" max="5384" width="9.140625" style="14"/>
    <col min="5385" max="5385" width="11.85546875" style="14" customWidth="1"/>
    <col min="5386" max="5635" width="9.140625" style="14"/>
    <col min="5636" max="5636" width="10.140625" style="14" customWidth="1"/>
    <col min="5637" max="5637" width="9.140625" style="14"/>
    <col min="5638" max="5638" width="10" style="14" customWidth="1"/>
    <col min="5639" max="5640" width="9.140625" style="14"/>
    <col min="5641" max="5641" width="11.85546875" style="14" customWidth="1"/>
    <col min="5642" max="5891" width="9.140625" style="14"/>
    <col min="5892" max="5892" width="10.140625" style="14" customWidth="1"/>
    <col min="5893" max="5893" width="9.140625" style="14"/>
    <col min="5894" max="5894" width="10" style="14" customWidth="1"/>
    <col min="5895" max="5896" width="9.140625" style="14"/>
    <col min="5897" max="5897" width="11.85546875" style="14" customWidth="1"/>
    <col min="5898" max="6147" width="9.140625" style="14"/>
    <col min="6148" max="6148" width="10.140625" style="14" customWidth="1"/>
    <col min="6149" max="6149" width="9.140625" style="14"/>
    <col min="6150" max="6150" width="10" style="14" customWidth="1"/>
    <col min="6151" max="6152" width="9.140625" style="14"/>
    <col min="6153" max="6153" width="11.85546875" style="14" customWidth="1"/>
    <col min="6154" max="6403" width="9.140625" style="14"/>
    <col min="6404" max="6404" width="10.140625" style="14" customWidth="1"/>
    <col min="6405" max="6405" width="9.140625" style="14"/>
    <col min="6406" max="6406" width="10" style="14" customWidth="1"/>
    <col min="6407" max="6408" width="9.140625" style="14"/>
    <col min="6409" max="6409" width="11.85546875" style="14" customWidth="1"/>
    <col min="6410" max="6659" width="9.140625" style="14"/>
    <col min="6660" max="6660" width="10.140625" style="14" customWidth="1"/>
    <col min="6661" max="6661" width="9.140625" style="14"/>
    <col min="6662" max="6662" width="10" style="14" customWidth="1"/>
    <col min="6663" max="6664" width="9.140625" style="14"/>
    <col min="6665" max="6665" width="11.85546875" style="14" customWidth="1"/>
    <col min="6666" max="6915" width="9.140625" style="14"/>
    <col min="6916" max="6916" width="10.140625" style="14" customWidth="1"/>
    <col min="6917" max="6917" width="9.140625" style="14"/>
    <col min="6918" max="6918" width="10" style="14" customWidth="1"/>
    <col min="6919" max="6920" width="9.140625" style="14"/>
    <col min="6921" max="6921" width="11.85546875" style="14" customWidth="1"/>
    <col min="6922" max="7171" width="9.140625" style="14"/>
    <col min="7172" max="7172" width="10.140625" style="14" customWidth="1"/>
    <col min="7173" max="7173" width="9.140625" style="14"/>
    <col min="7174" max="7174" width="10" style="14" customWidth="1"/>
    <col min="7175" max="7176" width="9.140625" style="14"/>
    <col min="7177" max="7177" width="11.85546875" style="14" customWidth="1"/>
    <col min="7178" max="7427" width="9.140625" style="14"/>
    <col min="7428" max="7428" width="10.140625" style="14" customWidth="1"/>
    <col min="7429" max="7429" width="9.140625" style="14"/>
    <col min="7430" max="7430" width="10" style="14" customWidth="1"/>
    <col min="7431" max="7432" width="9.140625" style="14"/>
    <col min="7433" max="7433" width="11.85546875" style="14" customWidth="1"/>
    <col min="7434" max="7683" width="9.140625" style="14"/>
    <col min="7684" max="7684" width="10.140625" style="14" customWidth="1"/>
    <col min="7685" max="7685" width="9.140625" style="14"/>
    <col min="7686" max="7686" width="10" style="14" customWidth="1"/>
    <col min="7687" max="7688" width="9.140625" style="14"/>
    <col min="7689" max="7689" width="11.85546875" style="14" customWidth="1"/>
    <col min="7690" max="7939" width="9.140625" style="14"/>
    <col min="7940" max="7940" width="10.140625" style="14" customWidth="1"/>
    <col min="7941" max="7941" width="9.140625" style="14"/>
    <col min="7942" max="7942" width="10" style="14" customWidth="1"/>
    <col min="7943" max="7944" width="9.140625" style="14"/>
    <col min="7945" max="7945" width="11.85546875" style="14" customWidth="1"/>
    <col min="7946" max="8195" width="9.140625" style="14"/>
    <col min="8196" max="8196" width="10.140625" style="14" customWidth="1"/>
    <col min="8197" max="8197" width="9.140625" style="14"/>
    <col min="8198" max="8198" width="10" style="14" customWidth="1"/>
    <col min="8199" max="8200" width="9.140625" style="14"/>
    <col min="8201" max="8201" width="11.85546875" style="14" customWidth="1"/>
    <col min="8202" max="8451" width="9.140625" style="14"/>
    <col min="8452" max="8452" width="10.140625" style="14" customWidth="1"/>
    <col min="8453" max="8453" width="9.140625" style="14"/>
    <col min="8454" max="8454" width="10" style="14" customWidth="1"/>
    <col min="8455" max="8456" width="9.140625" style="14"/>
    <col min="8457" max="8457" width="11.85546875" style="14" customWidth="1"/>
    <col min="8458" max="8707" width="9.140625" style="14"/>
    <col min="8708" max="8708" width="10.140625" style="14" customWidth="1"/>
    <col min="8709" max="8709" width="9.140625" style="14"/>
    <col min="8710" max="8710" width="10" style="14" customWidth="1"/>
    <col min="8711" max="8712" width="9.140625" style="14"/>
    <col min="8713" max="8713" width="11.85546875" style="14" customWidth="1"/>
    <col min="8714" max="8963" width="9.140625" style="14"/>
    <col min="8964" max="8964" width="10.140625" style="14" customWidth="1"/>
    <col min="8965" max="8965" width="9.140625" style="14"/>
    <col min="8966" max="8966" width="10" style="14" customWidth="1"/>
    <col min="8967" max="8968" width="9.140625" style="14"/>
    <col min="8969" max="8969" width="11.85546875" style="14" customWidth="1"/>
    <col min="8970" max="9219" width="9.140625" style="14"/>
    <col min="9220" max="9220" width="10.140625" style="14" customWidth="1"/>
    <col min="9221" max="9221" width="9.140625" style="14"/>
    <col min="9222" max="9222" width="10" style="14" customWidth="1"/>
    <col min="9223" max="9224" width="9.140625" style="14"/>
    <col min="9225" max="9225" width="11.85546875" style="14" customWidth="1"/>
    <col min="9226" max="9475" width="9.140625" style="14"/>
    <col min="9476" max="9476" width="10.140625" style="14" customWidth="1"/>
    <col min="9477" max="9477" width="9.140625" style="14"/>
    <col min="9478" max="9478" width="10" style="14" customWidth="1"/>
    <col min="9479" max="9480" width="9.140625" style="14"/>
    <col min="9481" max="9481" width="11.85546875" style="14" customWidth="1"/>
    <col min="9482" max="9731" width="9.140625" style="14"/>
    <col min="9732" max="9732" width="10.140625" style="14" customWidth="1"/>
    <col min="9733" max="9733" width="9.140625" style="14"/>
    <col min="9734" max="9734" width="10" style="14" customWidth="1"/>
    <col min="9735" max="9736" width="9.140625" style="14"/>
    <col min="9737" max="9737" width="11.85546875" style="14" customWidth="1"/>
    <col min="9738" max="9987" width="9.140625" style="14"/>
    <col min="9988" max="9988" width="10.140625" style="14" customWidth="1"/>
    <col min="9989" max="9989" width="9.140625" style="14"/>
    <col min="9990" max="9990" width="10" style="14" customWidth="1"/>
    <col min="9991" max="9992" width="9.140625" style="14"/>
    <col min="9993" max="9993" width="11.85546875" style="14" customWidth="1"/>
    <col min="9994" max="10243" width="9.140625" style="14"/>
    <col min="10244" max="10244" width="10.140625" style="14" customWidth="1"/>
    <col min="10245" max="10245" width="9.140625" style="14"/>
    <col min="10246" max="10246" width="10" style="14" customWidth="1"/>
    <col min="10247" max="10248" width="9.140625" style="14"/>
    <col min="10249" max="10249" width="11.85546875" style="14" customWidth="1"/>
    <col min="10250" max="10499" width="9.140625" style="14"/>
    <col min="10500" max="10500" width="10.140625" style="14" customWidth="1"/>
    <col min="10501" max="10501" width="9.140625" style="14"/>
    <col min="10502" max="10502" width="10" style="14" customWidth="1"/>
    <col min="10503" max="10504" width="9.140625" style="14"/>
    <col min="10505" max="10505" width="11.85546875" style="14" customWidth="1"/>
    <col min="10506" max="10755" width="9.140625" style="14"/>
    <col min="10756" max="10756" width="10.140625" style="14" customWidth="1"/>
    <col min="10757" max="10757" width="9.140625" style="14"/>
    <col min="10758" max="10758" width="10" style="14" customWidth="1"/>
    <col min="10759" max="10760" width="9.140625" style="14"/>
    <col min="10761" max="10761" width="11.85546875" style="14" customWidth="1"/>
    <col min="10762" max="11011" width="9.140625" style="14"/>
    <col min="11012" max="11012" width="10.140625" style="14" customWidth="1"/>
    <col min="11013" max="11013" width="9.140625" style="14"/>
    <col min="11014" max="11014" width="10" style="14" customWidth="1"/>
    <col min="11015" max="11016" width="9.140625" style="14"/>
    <col min="11017" max="11017" width="11.85546875" style="14" customWidth="1"/>
    <col min="11018" max="11267" width="9.140625" style="14"/>
    <col min="11268" max="11268" width="10.140625" style="14" customWidth="1"/>
    <col min="11269" max="11269" width="9.140625" style="14"/>
    <col min="11270" max="11270" width="10" style="14" customWidth="1"/>
    <col min="11271" max="11272" width="9.140625" style="14"/>
    <col min="11273" max="11273" width="11.85546875" style="14" customWidth="1"/>
    <col min="11274" max="11523" width="9.140625" style="14"/>
    <col min="11524" max="11524" width="10.140625" style="14" customWidth="1"/>
    <col min="11525" max="11525" width="9.140625" style="14"/>
    <col min="11526" max="11526" width="10" style="14" customWidth="1"/>
    <col min="11527" max="11528" width="9.140625" style="14"/>
    <col min="11529" max="11529" width="11.85546875" style="14" customWidth="1"/>
    <col min="11530" max="11779" width="9.140625" style="14"/>
    <col min="11780" max="11780" width="10.140625" style="14" customWidth="1"/>
    <col min="11781" max="11781" width="9.140625" style="14"/>
    <col min="11782" max="11782" width="10" style="14" customWidth="1"/>
    <col min="11783" max="11784" width="9.140625" style="14"/>
    <col min="11785" max="11785" width="11.85546875" style="14" customWidth="1"/>
    <col min="11786" max="12035" width="9.140625" style="14"/>
    <col min="12036" max="12036" width="10.140625" style="14" customWidth="1"/>
    <col min="12037" max="12037" width="9.140625" style="14"/>
    <col min="12038" max="12038" width="10" style="14" customWidth="1"/>
    <col min="12039" max="12040" width="9.140625" style="14"/>
    <col min="12041" max="12041" width="11.85546875" style="14" customWidth="1"/>
    <col min="12042" max="12291" width="9.140625" style="14"/>
    <col min="12292" max="12292" width="10.140625" style="14" customWidth="1"/>
    <col min="12293" max="12293" width="9.140625" style="14"/>
    <col min="12294" max="12294" width="10" style="14" customWidth="1"/>
    <col min="12295" max="12296" width="9.140625" style="14"/>
    <col min="12297" max="12297" width="11.85546875" style="14" customWidth="1"/>
    <col min="12298" max="12547" width="9.140625" style="14"/>
    <col min="12548" max="12548" width="10.140625" style="14" customWidth="1"/>
    <col min="12549" max="12549" width="9.140625" style="14"/>
    <col min="12550" max="12550" width="10" style="14" customWidth="1"/>
    <col min="12551" max="12552" width="9.140625" style="14"/>
    <col min="12553" max="12553" width="11.85546875" style="14" customWidth="1"/>
    <col min="12554" max="12803" width="9.140625" style="14"/>
    <col min="12804" max="12804" width="10.140625" style="14" customWidth="1"/>
    <col min="12805" max="12805" width="9.140625" style="14"/>
    <col min="12806" max="12806" width="10" style="14" customWidth="1"/>
    <col min="12807" max="12808" width="9.140625" style="14"/>
    <col min="12809" max="12809" width="11.85546875" style="14" customWidth="1"/>
    <col min="12810" max="13059" width="9.140625" style="14"/>
    <col min="13060" max="13060" width="10.140625" style="14" customWidth="1"/>
    <col min="13061" max="13061" width="9.140625" style="14"/>
    <col min="13062" max="13062" width="10" style="14" customWidth="1"/>
    <col min="13063" max="13064" width="9.140625" style="14"/>
    <col min="13065" max="13065" width="11.85546875" style="14" customWidth="1"/>
    <col min="13066" max="13315" width="9.140625" style="14"/>
    <col min="13316" max="13316" width="10.140625" style="14" customWidth="1"/>
    <col min="13317" max="13317" width="9.140625" style="14"/>
    <col min="13318" max="13318" width="10" style="14" customWidth="1"/>
    <col min="13319" max="13320" width="9.140625" style="14"/>
    <col min="13321" max="13321" width="11.85546875" style="14" customWidth="1"/>
    <col min="13322" max="13571" width="9.140625" style="14"/>
    <col min="13572" max="13572" width="10.140625" style="14" customWidth="1"/>
    <col min="13573" max="13573" width="9.140625" style="14"/>
    <col min="13574" max="13574" width="10" style="14" customWidth="1"/>
    <col min="13575" max="13576" width="9.140625" style="14"/>
    <col min="13577" max="13577" width="11.85546875" style="14" customWidth="1"/>
    <col min="13578" max="13827" width="9.140625" style="14"/>
    <col min="13828" max="13828" width="10.140625" style="14" customWidth="1"/>
    <col min="13829" max="13829" width="9.140625" style="14"/>
    <col min="13830" max="13830" width="10" style="14" customWidth="1"/>
    <col min="13831" max="13832" width="9.140625" style="14"/>
    <col min="13833" max="13833" width="11.85546875" style="14" customWidth="1"/>
    <col min="13834" max="14083" width="9.140625" style="14"/>
    <col min="14084" max="14084" width="10.140625" style="14" customWidth="1"/>
    <col min="14085" max="14085" width="9.140625" style="14"/>
    <col min="14086" max="14086" width="10" style="14" customWidth="1"/>
    <col min="14087" max="14088" width="9.140625" style="14"/>
    <col min="14089" max="14089" width="11.85546875" style="14" customWidth="1"/>
    <col min="14090" max="14339" width="9.140625" style="14"/>
    <col min="14340" max="14340" width="10.140625" style="14" customWidth="1"/>
    <col min="14341" max="14341" width="9.140625" style="14"/>
    <col min="14342" max="14342" width="10" style="14" customWidth="1"/>
    <col min="14343" max="14344" width="9.140625" style="14"/>
    <col min="14345" max="14345" width="11.85546875" style="14" customWidth="1"/>
    <col min="14346" max="14595" width="9.140625" style="14"/>
    <col min="14596" max="14596" width="10.140625" style="14" customWidth="1"/>
    <col min="14597" max="14597" width="9.140625" style="14"/>
    <col min="14598" max="14598" width="10" style="14" customWidth="1"/>
    <col min="14599" max="14600" width="9.140625" style="14"/>
    <col min="14601" max="14601" width="11.85546875" style="14" customWidth="1"/>
    <col min="14602" max="14851" width="9.140625" style="14"/>
    <col min="14852" max="14852" width="10.140625" style="14" customWidth="1"/>
    <col min="14853" max="14853" width="9.140625" style="14"/>
    <col min="14854" max="14854" width="10" style="14" customWidth="1"/>
    <col min="14855" max="14856" width="9.140625" style="14"/>
    <col min="14857" max="14857" width="11.85546875" style="14" customWidth="1"/>
    <col min="14858" max="15107" width="9.140625" style="14"/>
    <col min="15108" max="15108" width="10.140625" style="14" customWidth="1"/>
    <col min="15109" max="15109" width="9.140625" style="14"/>
    <col min="15110" max="15110" width="10" style="14" customWidth="1"/>
    <col min="15111" max="15112" width="9.140625" style="14"/>
    <col min="15113" max="15113" width="11.85546875" style="14" customWidth="1"/>
    <col min="15114" max="15363" width="9.140625" style="14"/>
    <col min="15364" max="15364" width="10.140625" style="14" customWidth="1"/>
    <col min="15365" max="15365" width="9.140625" style="14"/>
    <col min="15366" max="15366" width="10" style="14" customWidth="1"/>
    <col min="15367" max="15368" width="9.140625" style="14"/>
    <col min="15369" max="15369" width="11.85546875" style="14" customWidth="1"/>
    <col min="15370" max="15619" width="9.140625" style="14"/>
    <col min="15620" max="15620" width="10.140625" style="14" customWidth="1"/>
    <col min="15621" max="15621" width="9.140625" style="14"/>
    <col min="15622" max="15622" width="10" style="14" customWidth="1"/>
    <col min="15623" max="15624" width="9.140625" style="14"/>
    <col min="15625" max="15625" width="11.85546875" style="14" customWidth="1"/>
    <col min="15626" max="15875" width="9.140625" style="14"/>
    <col min="15876" max="15876" width="10.140625" style="14" customWidth="1"/>
    <col min="15877" max="15877" width="9.140625" style="14"/>
    <col min="15878" max="15878" width="10" style="14" customWidth="1"/>
    <col min="15879" max="15880" width="9.140625" style="14"/>
    <col min="15881" max="15881" width="11.85546875" style="14" customWidth="1"/>
    <col min="15882" max="16131" width="9.140625" style="14"/>
    <col min="16132" max="16132" width="10.140625" style="14" customWidth="1"/>
    <col min="16133" max="16133" width="9.140625" style="14"/>
    <col min="16134" max="16134" width="10" style="14" customWidth="1"/>
    <col min="16135" max="16136" width="9.140625" style="14"/>
    <col min="16137" max="16137" width="11.85546875" style="14" customWidth="1"/>
    <col min="16138" max="16384" width="9.140625" style="14"/>
  </cols>
  <sheetData>
    <row r="1" spans="1:9" ht="18.75" x14ac:dyDescent="0.3">
      <c r="A1" s="7"/>
      <c r="B1" s="7"/>
      <c r="C1" s="7"/>
      <c r="D1" s="7"/>
      <c r="E1" s="7"/>
      <c r="F1" s="7"/>
      <c r="G1" s="7"/>
      <c r="H1" s="7"/>
      <c r="I1" s="7"/>
    </row>
    <row r="2" spans="1:9" ht="21" x14ac:dyDescent="0.35">
      <c r="A2" s="8"/>
      <c r="B2" s="9"/>
      <c r="C2" s="9"/>
      <c r="D2" s="9"/>
      <c r="E2" s="9"/>
      <c r="F2" s="9"/>
      <c r="G2" s="9"/>
      <c r="H2" s="9"/>
      <c r="I2" s="9"/>
    </row>
    <row r="3" spans="1:9" ht="21" x14ac:dyDescent="0.35">
      <c r="A3" s="8"/>
      <c r="B3" s="9"/>
      <c r="C3" s="9"/>
      <c r="D3" s="9"/>
      <c r="E3" s="9"/>
      <c r="F3" s="9"/>
      <c r="G3" s="9"/>
      <c r="H3" s="9"/>
      <c r="I3" s="9"/>
    </row>
    <row r="4" spans="1:9" ht="21" x14ac:dyDescent="0.35">
      <c r="A4" s="250" t="s">
        <v>498</v>
      </c>
      <c r="B4" s="250"/>
      <c r="C4" s="250"/>
      <c r="D4" s="250"/>
      <c r="E4" s="250"/>
      <c r="F4" s="250"/>
      <c r="G4" s="250"/>
      <c r="H4" s="250"/>
      <c r="I4" s="250"/>
    </row>
    <row r="5" spans="1:9" ht="21" x14ac:dyDescent="0.35">
      <c r="A5" s="8"/>
      <c r="B5" s="9"/>
      <c r="C5" s="9"/>
      <c r="D5" s="9"/>
      <c r="E5" s="9"/>
      <c r="F5" s="9"/>
      <c r="G5" s="9"/>
      <c r="H5" s="9"/>
      <c r="I5" s="9"/>
    </row>
    <row r="6" spans="1:9" ht="21" x14ac:dyDescent="0.35">
      <c r="A6" s="8"/>
      <c r="B6" s="9"/>
      <c r="C6" s="9"/>
      <c r="D6" s="9"/>
      <c r="E6" s="9"/>
      <c r="F6" s="9"/>
      <c r="G6" s="9"/>
      <c r="H6" s="9"/>
      <c r="I6" s="9"/>
    </row>
    <row r="7" spans="1:9" ht="21.75" customHeight="1" x14ac:dyDescent="0.35">
      <c r="A7" s="8"/>
      <c r="B7" s="9"/>
      <c r="C7" s="9"/>
      <c r="D7" s="9"/>
      <c r="E7" s="9"/>
      <c r="F7" s="9"/>
      <c r="G7" s="9"/>
      <c r="H7" s="9"/>
      <c r="I7" s="9"/>
    </row>
    <row r="8" spans="1:9" ht="21" x14ac:dyDescent="0.35">
      <c r="A8" s="8"/>
      <c r="B8" s="9"/>
      <c r="C8" s="9"/>
      <c r="D8" s="9"/>
      <c r="E8" s="9"/>
      <c r="F8" s="9"/>
      <c r="G8" s="9"/>
      <c r="H8" s="9"/>
      <c r="I8" s="9"/>
    </row>
    <row r="9" spans="1:9" ht="21.75" thickBot="1" x14ac:dyDescent="0.4">
      <c r="A9" s="10"/>
      <c r="B9" s="9"/>
      <c r="C9" s="9"/>
      <c r="D9" s="9"/>
      <c r="E9" s="9"/>
      <c r="F9" s="9"/>
      <c r="G9" s="9"/>
      <c r="H9" s="9"/>
      <c r="I9" s="9"/>
    </row>
    <row r="10" spans="1:9" ht="66.75" customHeight="1" thickTop="1" thickBot="1" x14ac:dyDescent="0.25">
      <c r="A10" s="246" t="s">
        <v>480</v>
      </c>
      <c r="B10" s="247"/>
      <c r="C10" s="247"/>
      <c r="D10" s="247"/>
      <c r="E10" s="247"/>
      <c r="F10" s="247"/>
      <c r="G10" s="247"/>
      <c r="H10" s="247"/>
      <c r="I10" s="248"/>
    </row>
    <row r="11" spans="1:9" ht="21.75" thickTop="1" x14ac:dyDescent="0.35">
      <c r="A11" s="10"/>
      <c r="B11" s="9"/>
      <c r="C11" s="9"/>
      <c r="D11" s="9"/>
      <c r="E11" s="9"/>
      <c r="F11" s="9"/>
      <c r="G11" s="9"/>
      <c r="H11" s="9"/>
      <c r="I11" s="9"/>
    </row>
    <row r="12" spans="1:9" ht="53.25" customHeight="1" x14ac:dyDescent="0.35">
      <c r="A12" s="10"/>
      <c r="B12" s="9"/>
      <c r="C12" s="9"/>
      <c r="D12" s="9"/>
      <c r="E12" s="9"/>
      <c r="F12" s="9"/>
      <c r="G12" s="9"/>
      <c r="H12" s="9"/>
      <c r="I12" s="9"/>
    </row>
    <row r="13" spans="1:9" ht="21" x14ac:dyDescent="0.35">
      <c r="A13" s="249"/>
      <c r="B13" s="249"/>
      <c r="C13" s="249"/>
      <c r="D13" s="249"/>
      <c r="E13" s="249"/>
      <c r="F13" s="249"/>
      <c r="G13" s="249"/>
      <c r="H13" s="249"/>
      <c r="I13" s="249"/>
    </row>
    <row r="14" spans="1:9" ht="15.75" x14ac:dyDescent="0.25">
      <c r="A14" s="11"/>
      <c r="B14" s="12"/>
      <c r="C14" s="12"/>
      <c r="D14" s="12"/>
      <c r="E14" s="12"/>
      <c r="F14" s="12"/>
      <c r="G14" s="12"/>
      <c r="H14" s="12"/>
    </row>
    <row r="15" spans="1:9" ht="12.75" customHeight="1" x14ac:dyDescent="0.2">
      <c r="A15" s="13"/>
      <c r="B15" s="13"/>
      <c r="C15" s="13"/>
      <c r="D15" s="13"/>
      <c r="E15" s="13"/>
      <c r="F15" s="13"/>
      <c r="G15" s="13"/>
      <c r="H15" s="13"/>
      <c r="I15" s="13"/>
    </row>
    <row r="16" spans="1:9" ht="36" customHeight="1" x14ac:dyDescent="0.2">
      <c r="A16" s="245"/>
      <c r="B16" s="245"/>
      <c r="C16" s="245"/>
      <c r="D16" s="245"/>
      <c r="E16" s="245"/>
      <c r="F16" s="245"/>
      <c r="G16" s="245"/>
      <c r="H16" s="245"/>
      <c r="I16" s="245"/>
    </row>
    <row r="17" ht="67.5" customHeight="1" x14ac:dyDescent="0.2"/>
  </sheetData>
  <mergeCells count="4">
    <mergeCell ref="A16:I16"/>
    <mergeCell ref="A10:I10"/>
    <mergeCell ref="A13:I13"/>
    <mergeCell ref="A4:I4"/>
  </mergeCells>
  <pageMargins left="0.75" right="0.75" top="1" bottom="1" header="0.5" footer="0.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RowHeight="15" x14ac:dyDescent="0.25"/>
  <cols>
    <col min="1" max="1" width="4.140625" bestFit="1" customWidth="1"/>
    <col min="2" max="2" width="28.42578125" customWidth="1"/>
    <col min="3" max="3" width="11.5703125" customWidth="1"/>
    <col min="4" max="4" width="13.7109375" customWidth="1"/>
    <col min="5" max="5" width="11" customWidth="1"/>
    <col min="6" max="6" width="10.7109375" customWidth="1"/>
    <col min="7" max="7" width="10.85546875" customWidth="1"/>
    <col min="8" max="8" width="10.5703125" customWidth="1"/>
    <col min="9" max="9" width="17.42578125" customWidth="1"/>
  </cols>
  <sheetData>
    <row r="2" spans="1:9" ht="54" customHeight="1" x14ac:dyDescent="0.25">
      <c r="A2" s="328" t="s">
        <v>301</v>
      </c>
      <c r="B2" s="329"/>
      <c r="C2" s="329"/>
      <c r="D2" s="329"/>
      <c r="E2" s="329"/>
      <c r="F2" s="329"/>
      <c r="G2" s="329"/>
      <c r="H2" s="329"/>
      <c r="I2" s="329"/>
    </row>
    <row r="3" spans="1:9" ht="15" customHeight="1" x14ac:dyDescent="0.25">
      <c r="A3" s="323" t="s">
        <v>0</v>
      </c>
      <c r="B3" s="15" t="s">
        <v>239</v>
      </c>
      <c r="C3" s="324" t="s">
        <v>491</v>
      </c>
      <c r="D3" s="325" t="s">
        <v>289</v>
      </c>
      <c r="E3" s="324" t="s">
        <v>2</v>
      </c>
      <c r="F3" s="324" t="s">
        <v>3</v>
      </c>
      <c r="G3" s="324" t="s">
        <v>4</v>
      </c>
      <c r="H3" s="324" t="s">
        <v>5</v>
      </c>
      <c r="I3" s="324" t="s">
        <v>6</v>
      </c>
    </row>
    <row r="4" spans="1:9" x14ac:dyDescent="0.25">
      <c r="A4" s="323"/>
      <c r="B4" s="15"/>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31" t="s">
        <v>502</v>
      </c>
      <c r="B11" s="331"/>
      <c r="C11" s="331"/>
      <c r="D11" s="331"/>
      <c r="E11" s="331"/>
      <c r="F11" s="331"/>
      <c r="G11" s="331"/>
      <c r="H11" s="331"/>
      <c r="I11" s="331"/>
    </row>
    <row r="12" spans="1:9" x14ac:dyDescent="0.25">
      <c r="A12" s="331"/>
      <c r="B12" s="331"/>
      <c r="C12" s="331"/>
      <c r="D12" s="331"/>
      <c r="E12" s="331"/>
      <c r="F12" s="331"/>
      <c r="G12" s="331"/>
      <c r="H12" s="331"/>
      <c r="I12" s="331"/>
    </row>
    <row r="13" spans="1:9" ht="47.25" customHeight="1"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ht="15" customHeight="1" x14ac:dyDescent="0.25">
      <c r="A16" s="331"/>
      <c r="B16" s="331"/>
      <c r="C16" s="331"/>
      <c r="D16" s="331"/>
      <c r="E16" s="331"/>
      <c r="F16" s="331"/>
      <c r="G16" s="331"/>
      <c r="H16" s="331"/>
      <c r="I16" s="331"/>
    </row>
    <row r="17" spans="1:9" ht="6.75" hidden="1" customHeight="1" x14ac:dyDescent="0.25">
      <c r="A17" s="331"/>
      <c r="B17" s="331"/>
      <c r="C17" s="331"/>
      <c r="D17" s="331"/>
      <c r="E17" s="331"/>
      <c r="F17" s="331"/>
      <c r="G17" s="331"/>
      <c r="H17" s="331"/>
      <c r="I17" s="331"/>
    </row>
    <row r="18" spans="1:9" ht="23.25" hidden="1" customHeight="1" x14ac:dyDescent="0.25">
      <c r="A18" s="331"/>
      <c r="B18" s="331"/>
      <c r="C18" s="331"/>
      <c r="D18" s="331"/>
      <c r="E18" s="331"/>
      <c r="F18" s="331"/>
      <c r="G18" s="331"/>
      <c r="H18" s="331"/>
      <c r="I18" s="331"/>
    </row>
  </sheetData>
  <mergeCells count="10">
    <mergeCell ref="A11:I18"/>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5" x14ac:dyDescent="0.25"/>
  <cols>
    <col min="1" max="1" width="4.140625" bestFit="1" customWidth="1"/>
    <col min="2" max="2" width="31.140625" customWidth="1"/>
    <col min="3" max="3" width="11.5703125" customWidth="1"/>
    <col min="4" max="4" width="13.8554687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8" t="s">
        <v>473</v>
      </c>
      <c r="B2" s="329"/>
      <c r="C2" s="329"/>
      <c r="D2" s="329"/>
      <c r="E2" s="329"/>
      <c r="F2" s="329"/>
      <c r="G2" s="329"/>
      <c r="H2" s="329"/>
      <c r="I2" s="329"/>
    </row>
    <row r="3" spans="1:9" x14ac:dyDescent="0.25">
      <c r="A3" s="323" t="s">
        <v>0</v>
      </c>
      <c r="B3" s="16" t="s">
        <v>1</v>
      </c>
      <c r="C3" s="324" t="s">
        <v>244</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32" t="s">
        <v>302</v>
      </c>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ht="19.5" customHeight="1" x14ac:dyDescent="0.25">
      <c r="A14" s="332"/>
      <c r="B14" s="332"/>
      <c r="C14" s="332"/>
      <c r="D14" s="332"/>
      <c r="E14" s="332"/>
      <c r="F14" s="332"/>
      <c r="G14" s="332"/>
      <c r="H14" s="332"/>
      <c r="I14" s="332"/>
    </row>
  </sheetData>
  <mergeCells count="10">
    <mergeCell ref="A11:I14"/>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3.4257812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8" t="s">
        <v>303</v>
      </c>
      <c r="B2" s="329"/>
      <c r="C2" s="329"/>
      <c r="D2" s="329"/>
      <c r="E2" s="329"/>
      <c r="F2" s="329"/>
      <c r="G2" s="329"/>
      <c r="H2" s="329"/>
      <c r="I2" s="329"/>
    </row>
    <row r="3" spans="1:9" x14ac:dyDescent="0.25">
      <c r="A3" s="323" t="s">
        <v>0</v>
      </c>
      <c r="B3" s="16" t="s">
        <v>1</v>
      </c>
      <c r="C3" s="324" t="s">
        <v>244</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sheetData>
  <mergeCells count="9">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5.28515625" customWidth="1"/>
    <col min="5" max="5" width="11" customWidth="1"/>
    <col min="6" max="6" width="10.7109375" customWidth="1"/>
    <col min="7" max="7" width="10.85546875" customWidth="1"/>
    <col min="8" max="8" width="10.5703125" customWidth="1"/>
    <col min="9" max="9" width="17.42578125" customWidth="1"/>
  </cols>
  <sheetData>
    <row r="2" spans="1:9" ht="57" customHeight="1" x14ac:dyDescent="0.25">
      <c r="A2" s="328" t="s">
        <v>492</v>
      </c>
      <c r="B2" s="329"/>
      <c r="C2" s="329"/>
      <c r="D2" s="329"/>
      <c r="E2" s="329"/>
      <c r="F2" s="329"/>
      <c r="G2" s="329"/>
      <c r="H2" s="329"/>
      <c r="I2" s="329"/>
    </row>
    <row r="3" spans="1:9" x14ac:dyDescent="0.25">
      <c r="A3" s="323" t="s">
        <v>0</v>
      </c>
      <c r="B3" s="16" t="s">
        <v>1</v>
      </c>
      <c r="C3" s="324" t="s">
        <v>245</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sheetData>
  <mergeCells count="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workbookViewId="0"/>
  </sheetViews>
  <sheetFormatPr defaultRowHeight="15" x14ac:dyDescent="0.25"/>
  <cols>
    <col min="1" max="1" width="4.140625" bestFit="1" customWidth="1"/>
    <col min="2" max="2" width="31.140625" customWidth="1"/>
    <col min="3" max="3" width="11.5703125" customWidth="1"/>
    <col min="4" max="4" width="14.140625" customWidth="1"/>
    <col min="5" max="5" width="11" customWidth="1"/>
    <col min="6" max="6" width="10.7109375" customWidth="1"/>
    <col min="7" max="7" width="10.85546875" customWidth="1"/>
    <col min="8" max="8" width="10.5703125" customWidth="1"/>
    <col min="9" max="9" width="17.42578125" customWidth="1"/>
  </cols>
  <sheetData>
    <row r="2" spans="1:9" ht="63" customHeight="1" x14ac:dyDescent="0.25">
      <c r="A2" s="328" t="s">
        <v>304</v>
      </c>
      <c r="B2" s="329"/>
      <c r="C2" s="329"/>
      <c r="D2" s="329"/>
      <c r="E2" s="329"/>
      <c r="F2" s="329"/>
      <c r="G2" s="329"/>
      <c r="H2" s="329"/>
      <c r="I2" s="329"/>
    </row>
    <row r="3" spans="1:9" x14ac:dyDescent="0.25">
      <c r="A3" s="323" t="s">
        <v>0</v>
      </c>
      <c r="B3" s="16" t="s">
        <v>1</v>
      </c>
      <c r="C3" s="324" t="s">
        <v>245</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sheetData>
  <mergeCells count="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3.5703125" customWidth="1"/>
    <col min="3" max="3" width="11.5703125" customWidth="1"/>
    <col min="4" max="4" width="14.140625" customWidth="1"/>
    <col min="5" max="5" width="11" customWidth="1"/>
    <col min="6" max="6" width="10.7109375" customWidth="1"/>
    <col min="7" max="7" width="10.85546875" customWidth="1"/>
    <col min="8" max="8" width="10.5703125" customWidth="1"/>
    <col min="9" max="9" width="19" customWidth="1"/>
  </cols>
  <sheetData>
    <row r="2" spans="1:9" ht="63" customHeight="1" x14ac:dyDescent="0.25">
      <c r="A2" s="328" t="s">
        <v>306</v>
      </c>
      <c r="B2" s="329"/>
      <c r="C2" s="329"/>
      <c r="D2" s="329"/>
      <c r="E2" s="329"/>
      <c r="F2" s="329"/>
      <c r="G2" s="329"/>
      <c r="H2" s="329"/>
      <c r="I2" s="329"/>
    </row>
    <row r="3" spans="1:9" x14ac:dyDescent="0.25">
      <c r="A3" s="323" t="s">
        <v>0</v>
      </c>
      <c r="B3" s="16" t="s">
        <v>1</v>
      </c>
      <c r="C3" s="324" t="s">
        <v>245</v>
      </c>
      <c r="D3" s="325" t="s">
        <v>289</v>
      </c>
      <c r="E3" s="324" t="s">
        <v>2</v>
      </c>
      <c r="F3" s="324" t="s">
        <v>3</v>
      </c>
      <c r="G3" s="324" t="s">
        <v>4</v>
      </c>
      <c r="H3" s="324" t="s">
        <v>5</v>
      </c>
      <c r="I3" s="324" t="s">
        <v>6</v>
      </c>
    </row>
    <row r="4" spans="1:9"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0" spans="1:9" x14ac:dyDescent="0.25">
      <c r="A10" s="333" t="s">
        <v>305</v>
      </c>
      <c r="B10" s="333"/>
      <c r="C10" s="333"/>
      <c r="D10" s="333"/>
      <c r="E10" s="333"/>
      <c r="F10" s="333"/>
      <c r="G10" s="333"/>
      <c r="H10" s="333"/>
      <c r="I10" s="333"/>
    </row>
  </sheetData>
  <mergeCells count="10">
    <mergeCell ref="A10:I10"/>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heetViews>
  <sheetFormatPr defaultRowHeight="15" x14ac:dyDescent="0.25"/>
  <cols>
    <col min="1" max="1" width="4.140625" bestFit="1" customWidth="1"/>
    <col min="2" max="2" width="31.140625" customWidth="1"/>
    <col min="3" max="3" width="11.5703125" customWidth="1"/>
    <col min="4" max="4" width="13.5703125" customWidth="1"/>
    <col min="5" max="5" width="11" customWidth="1"/>
    <col min="6" max="6" width="10.7109375" customWidth="1"/>
    <col min="7" max="7" width="10.85546875" customWidth="1"/>
    <col min="8" max="8" width="10.5703125" customWidth="1"/>
    <col min="9" max="9" width="17.42578125" customWidth="1"/>
  </cols>
  <sheetData>
    <row r="2" spans="1:9" ht="63" customHeight="1" x14ac:dyDescent="0.25">
      <c r="A2" s="328" t="s">
        <v>508</v>
      </c>
      <c r="B2" s="329"/>
      <c r="C2" s="329"/>
      <c r="D2" s="329"/>
      <c r="E2" s="329"/>
      <c r="F2" s="329"/>
      <c r="G2" s="329"/>
      <c r="H2" s="329"/>
      <c r="I2" s="329"/>
    </row>
    <row r="3" spans="1:9" x14ac:dyDescent="0.25">
      <c r="A3" s="323" t="s">
        <v>0</v>
      </c>
      <c r="B3" s="16" t="s">
        <v>1</v>
      </c>
      <c r="C3" s="324" t="s">
        <v>245</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27" t="s">
        <v>509</v>
      </c>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ht="20.25" customHeight="1" x14ac:dyDescent="0.25">
      <c r="A15" s="327"/>
      <c r="B15" s="327"/>
      <c r="C15" s="327"/>
      <c r="D15" s="327"/>
      <c r="E15" s="327"/>
      <c r="F15" s="327"/>
      <c r="G15" s="327"/>
      <c r="H15" s="327"/>
      <c r="I15" s="327"/>
    </row>
  </sheetData>
  <mergeCells count="10">
    <mergeCell ref="A11:I15"/>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zoomScaleNormal="100" workbookViewId="0"/>
  </sheetViews>
  <sheetFormatPr defaultRowHeight="15" x14ac:dyDescent="0.25"/>
  <cols>
    <col min="1" max="1" width="4.140625" bestFit="1" customWidth="1"/>
    <col min="2" max="2" width="31.140625" customWidth="1"/>
    <col min="3" max="3" width="11.5703125" customWidth="1"/>
    <col min="4" max="4" width="14.5703125" customWidth="1"/>
    <col min="5" max="5" width="11" customWidth="1"/>
    <col min="6" max="6" width="10.7109375" customWidth="1"/>
    <col min="7" max="7" width="10.85546875" customWidth="1"/>
    <col min="8" max="8" width="10.5703125" customWidth="1"/>
    <col min="9" max="9" width="17.42578125" customWidth="1"/>
  </cols>
  <sheetData>
    <row r="2" spans="1:9" ht="38.25" customHeight="1" x14ac:dyDescent="0.25">
      <c r="A2" s="328" t="s">
        <v>307</v>
      </c>
      <c r="B2" s="329"/>
      <c r="C2" s="329"/>
      <c r="D2" s="329"/>
      <c r="E2" s="329"/>
      <c r="F2" s="329"/>
      <c r="G2" s="329"/>
      <c r="H2" s="329"/>
      <c r="I2" s="329"/>
    </row>
    <row r="3" spans="1:9" ht="15" customHeight="1" x14ac:dyDescent="0.25">
      <c r="A3" s="323" t="s">
        <v>0</v>
      </c>
      <c r="B3" s="16" t="s">
        <v>239</v>
      </c>
      <c r="C3" s="324" t="s">
        <v>491</v>
      </c>
      <c r="D3" s="325" t="s">
        <v>289</v>
      </c>
      <c r="E3" s="324" t="s">
        <v>2</v>
      </c>
      <c r="F3" s="324" t="s">
        <v>3</v>
      </c>
      <c r="G3" s="324" t="s">
        <v>4</v>
      </c>
      <c r="H3" s="324" t="s">
        <v>5</v>
      </c>
      <c r="I3" s="324" t="s">
        <v>6</v>
      </c>
    </row>
    <row r="4" spans="1:9" x14ac:dyDescent="0.25">
      <c r="A4" s="323"/>
      <c r="B4" s="16"/>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4"/>
      <c r="B9" s="4" t="s">
        <v>8</v>
      </c>
      <c r="C9" s="4"/>
      <c r="D9" s="4"/>
      <c r="E9" s="4"/>
      <c r="F9" s="4"/>
      <c r="G9" s="25">
        <f>SUM(G5:G8)</f>
        <v>0</v>
      </c>
      <c r="H9" s="25">
        <f>SUM(H5:H8)</f>
        <v>0</v>
      </c>
      <c r="I9" s="25">
        <f>SUM(I5:I8)</f>
        <v>0</v>
      </c>
    </row>
    <row r="12" spans="1:9" ht="15.75" customHeight="1" x14ac:dyDescent="0.25">
      <c r="A12" s="334" t="s">
        <v>510</v>
      </c>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244"/>
      <c r="B14" s="244"/>
      <c r="C14" s="244"/>
      <c r="D14" s="244"/>
      <c r="E14" s="244"/>
      <c r="F14" s="244"/>
      <c r="G14" s="244"/>
      <c r="H14" s="244"/>
      <c r="I14" s="244"/>
    </row>
    <row r="15" spans="1:9" ht="52.5" customHeight="1" x14ac:dyDescent="0.25">
      <c r="A15" s="244"/>
      <c r="B15" s="244"/>
      <c r="C15" s="244"/>
      <c r="D15" s="244"/>
      <c r="E15" s="244"/>
      <c r="F15" s="244"/>
      <c r="G15" s="244"/>
      <c r="H15" s="244"/>
      <c r="I15" s="244"/>
    </row>
  </sheetData>
  <mergeCells count="10">
    <mergeCell ref="A12:I13"/>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zoomScaleNormal="100" workbookViewId="0"/>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29.25" customHeight="1" x14ac:dyDescent="0.25">
      <c r="A2" s="329" t="s">
        <v>308</v>
      </c>
      <c r="B2" s="329"/>
      <c r="C2" s="329"/>
      <c r="D2" s="329"/>
      <c r="E2" s="329"/>
      <c r="F2" s="329"/>
      <c r="G2" s="329"/>
      <c r="H2" s="329"/>
    </row>
    <row r="3" spans="1:8" x14ac:dyDescent="0.25">
      <c r="A3" s="323" t="s">
        <v>0</v>
      </c>
      <c r="B3" s="16" t="s">
        <v>239</v>
      </c>
      <c r="C3" s="324" t="s">
        <v>493</v>
      </c>
      <c r="D3" s="324" t="s">
        <v>2</v>
      </c>
      <c r="E3" s="324" t="s">
        <v>3</v>
      </c>
      <c r="F3" s="324" t="s">
        <v>4</v>
      </c>
      <c r="G3" s="324" t="s">
        <v>5</v>
      </c>
      <c r="H3" s="324" t="s">
        <v>6</v>
      </c>
    </row>
    <row r="4" spans="1:8" x14ac:dyDescent="0.25">
      <c r="A4" s="323"/>
      <c r="B4" s="16"/>
      <c r="C4" s="324"/>
      <c r="D4" s="324"/>
      <c r="E4" s="324"/>
      <c r="F4" s="324"/>
      <c r="G4" s="324"/>
      <c r="H4" s="324"/>
    </row>
    <row r="5" spans="1:8" x14ac:dyDescent="0.25">
      <c r="A5" s="1"/>
      <c r="B5" s="1"/>
      <c r="C5" s="1"/>
      <c r="D5" s="1"/>
      <c r="E5" s="2"/>
      <c r="F5" s="23">
        <f>ROUND(D5*E5,2)</f>
        <v>0</v>
      </c>
      <c r="G5" s="24">
        <f>ROUND(F5*24%,2)</f>
        <v>0</v>
      </c>
      <c r="H5" s="24">
        <f>F5+G5</f>
        <v>0</v>
      </c>
    </row>
    <row r="6" spans="1:8" x14ac:dyDescent="0.25">
      <c r="A6" s="1"/>
      <c r="B6" s="1"/>
      <c r="C6" s="1"/>
      <c r="D6" s="1"/>
      <c r="E6" s="1"/>
      <c r="F6" s="23">
        <f>ROUND(D6*E6,2)</f>
        <v>0</v>
      </c>
      <c r="G6" s="24">
        <f>ROUND(F6*24%,2)</f>
        <v>0</v>
      </c>
      <c r="H6" s="24">
        <f>F6+G6</f>
        <v>0</v>
      </c>
    </row>
    <row r="7" spans="1:8" x14ac:dyDescent="0.25">
      <c r="A7" s="1"/>
      <c r="B7" s="1"/>
      <c r="C7" s="1"/>
      <c r="D7" s="1"/>
      <c r="E7" s="1"/>
      <c r="F7" s="23">
        <f>ROUND(D7*E7,2)</f>
        <v>0</v>
      </c>
      <c r="G7" s="24">
        <f>ROUND(F7*24%,2)</f>
        <v>0</v>
      </c>
      <c r="H7" s="24">
        <f>F7+G7</f>
        <v>0</v>
      </c>
    </row>
    <row r="8" spans="1:8" x14ac:dyDescent="0.25">
      <c r="A8" s="4"/>
      <c r="B8" s="4" t="s">
        <v>8</v>
      </c>
      <c r="C8" s="4"/>
      <c r="D8" s="4"/>
      <c r="E8" s="4"/>
      <c r="F8" s="25">
        <f>SUM(F5:F7)</f>
        <v>0</v>
      </c>
      <c r="G8" s="25">
        <f>SUM(G5:G7)</f>
        <v>0</v>
      </c>
      <c r="H8" s="25">
        <f>SUM(H5:H7)</f>
        <v>0</v>
      </c>
    </row>
    <row r="11" spans="1:8" ht="6" customHeight="1" x14ac:dyDescent="0.25">
      <c r="A11" s="336" t="s">
        <v>357</v>
      </c>
      <c r="B11" s="327"/>
      <c r="C11" s="327"/>
      <c r="D11" s="327"/>
      <c r="E11" s="327"/>
      <c r="F11" s="327"/>
      <c r="G11" s="327"/>
      <c r="H11" s="327"/>
    </row>
    <row r="12" spans="1:8" ht="21.75" customHeight="1" x14ac:dyDescent="0.25">
      <c r="A12" s="327"/>
      <c r="B12" s="327"/>
      <c r="C12" s="327"/>
      <c r="D12" s="327"/>
      <c r="E12" s="327"/>
      <c r="F12" s="327"/>
      <c r="G12" s="327"/>
      <c r="H12" s="327"/>
    </row>
    <row r="13" spans="1:8" x14ac:dyDescent="0.25">
      <c r="A13" s="327"/>
      <c r="B13" s="327"/>
      <c r="C13" s="327"/>
      <c r="D13" s="327"/>
      <c r="E13" s="327"/>
      <c r="F13" s="327"/>
      <c r="G13" s="327"/>
      <c r="H13" s="327"/>
    </row>
    <row r="14" spans="1:8" ht="45" customHeight="1" x14ac:dyDescent="0.25">
      <c r="A14" s="335" t="s">
        <v>503</v>
      </c>
      <c r="B14" s="335"/>
      <c r="C14" s="335"/>
      <c r="D14" s="335"/>
      <c r="E14" s="335"/>
      <c r="F14" s="335"/>
      <c r="G14" s="335"/>
      <c r="H14" s="335"/>
    </row>
  </sheetData>
  <mergeCells count="10">
    <mergeCell ref="A14:H14"/>
    <mergeCell ref="A11: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workbookViewId="0"/>
  </sheetViews>
  <sheetFormatPr defaultRowHeight="15" x14ac:dyDescent="0.25"/>
  <cols>
    <col min="1" max="1" width="4.140625" bestFit="1" customWidth="1"/>
    <col min="2" max="2" width="31.140625" customWidth="1"/>
    <col min="3" max="3" width="11.5703125" customWidth="1"/>
    <col min="4" max="4" width="13.710937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9" t="s">
        <v>309</v>
      </c>
      <c r="B2" s="329"/>
      <c r="C2" s="329"/>
      <c r="D2" s="329"/>
      <c r="E2" s="329"/>
      <c r="F2" s="329"/>
      <c r="G2" s="329"/>
      <c r="H2" s="329"/>
      <c r="I2" s="329"/>
    </row>
    <row r="3" spans="1:9" x14ac:dyDescent="0.25">
      <c r="A3" s="323" t="s">
        <v>0</v>
      </c>
      <c r="B3" s="16" t="s">
        <v>239</v>
      </c>
      <c r="C3" s="324" t="s">
        <v>244</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sheetData>
  <mergeCells count="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abSelected="1" view="pageBreakPreview" zoomScale="130" zoomScaleNormal="130" zoomScaleSheetLayoutView="130" workbookViewId="0"/>
  </sheetViews>
  <sheetFormatPr defaultRowHeight="12.75" x14ac:dyDescent="0.2"/>
  <cols>
    <col min="1" max="1" width="9.42578125" style="34" customWidth="1"/>
    <col min="2" max="2" width="16.42578125" style="34" customWidth="1"/>
    <col min="3" max="3" width="9.140625" style="35"/>
    <col min="4" max="4" width="42.42578125" style="35" customWidth="1"/>
    <col min="5" max="5" width="8.42578125" style="35" customWidth="1"/>
    <col min="6" max="6" width="12.28515625" style="36" customWidth="1"/>
    <col min="7" max="256" width="9.140625" style="31"/>
    <col min="257" max="257" width="9.42578125" style="31" customWidth="1"/>
    <col min="258" max="258" width="16.42578125" style="31" customWidth="1"/>
    <col min="259" max="259" width="9.140625" style="31"/>
    <col min="260" max="260" width="42.42578125" style="31" customWidth="1"/>
    <col min="261" max="261" width="9.140625" style="31"/>
    <col min="262" max="262" width="11" style="31" customWidth="1"/>
    <col min="263" max="512" width="9.140625" style="31"/>
    <col min="513" max="513" width="9.42578125" style="31" customWidth="1"/>
    <col min="514" max="514" width="16.42578125" style="31" customWidth="1"/>
    <col min="515" max="515" width="9.140625" style="31"/>
    <col min="516" max="516" width="42.42578125" style="31" customWidth="1"/>
    <col min="517" max="517" width="9.140625" style="31"/>
    <col min="518" max="518" width="11" style="31" customWidth="1"/>
    <col min="519" max="768" width="9.140625" style="31"/>
    <col min="769" max="769" width="9.42578125" style="31" customWidth="1"/>
    <col min="770" max="770" width="16.42578125" style="31" customWidth="1"/>
    <col min="771" max="771" width="9.140625" style="31"/>
    <col min="772" max="772" width="42.42578125" style="31" customWidth="1"/>
    <col min="773" max="773" width="9.140625" style="31"/>
    <col min="774" max="774" width="11" style="31" customWidth="1"/>
    <col min="775" max="1024" width="9.140625" style="31"/>
    <col min="1025" max="1025" width="9.42578125" style="31" customWidth="1"/>
    <col min="1026" max="1026" width="16.42578125" style="31" customWidth="1"/>
    <col min="1027" max="1027" width="9.140625" style="31"/>
    <col min="1028" max="1028" width="42.42578125" style="31" customWidth="1"/>
    <col min="1029" max="1029" width="9.140625" style="31"/>
    <col min="1030" max="1030" width="11" style="31" customWidth="1"/>
    <col min="1031" max="1280" width="9.140625" style="31"/>
    <col min="1281" max="1281" width="9.42578125" style="31" customWidth="1"/>
    <col min="1282" max="1282" width="16.42578125" style="31" customWidth="1"/>
    <col min="1283" max="1283" width="9.140625" style="31"/>
    <col min="1284" max="1284" width="42.42578125" style="31" customWidth="1"/>
    <col min="1285" max="1285" width="9.140625" style="31"/>
    <col min="1286" max="1286" width="11" style="31" customWidth="1"/>
    <col min="1287" max="1536" width="9.140625" style="31"/>
    <col min="1537" max="1537" width="9.42578125" style="31" customWidth="1"/>
    <col min="1538" max="1538" width="16.42578125" style="31" customWidth="1"/>
    <col min="1539" max="1539" width="9.140625" style="31"/>
    <col min="1540" max="1540" width="42.42578125" style="31" customWidth="1"/>
    <col min="1541" max="1541" width="9.140625" style="31"/>
    <col min="1542" max="1542" width="11" style="31" customWidth="1"/>
    <col min="1543" max="1792" width="9.140625" style="31"/>
    <col min="1793" max="1793" width="9.42578125" style="31" customWidth="1"/>
    <col min="1794" max="1794" width="16.42578125" style="31" customWidth="1"/>
    <col min="1795" max="1795" width="9.140625" style="31"/>
    <col min="1796" max="1796" width="42.42578125" style="31" customWidth="1"/>
    <col min="1797" max="1797" width="9.140625" style="31"/>
    <col min="1798" max="1798" width="11" style="31" customWidth="1"/>
    <col min="1799" max="2048" width="9.140625" style="31"/>
    <col min="2049" max="2049" width="9.42578125" style="31" customWidth="1"/>
    <col min="2050" max="2050" width="16.42578125" style="31" customWidth="1"/>
    <col min="2051" max="2051" width="9.140625" style="31"/>
    <col min="2052" max="2052" width="42.42578125" style="31" customWidth="1"/>
    <col min="2053" max="2053" width="9.140625" style="31"/>
    <col min="2054" max="2054" width="11" style="31" customWidth="1"/>
    <col min="2055" max="2304" width="9.140625" style="31"/>
    <col min="2305" max="2305" width="9.42578125" style="31" customWidth="1"/>
    <col min="2306" max="2306" width="16.42578125" style="31" customWidth="1"/>
    <col min="2307" max="2307" width="9.140625" style="31"/>
    <col min="2308" max="2308" width="42.42578125" style="31" customWidth="1"/>
    <col min="2309" max="2309" width="9.140625" style="31"/>
    <col min="2310" max="2310" width="11" style="31" customWidth="1"/>
    <col min="2311" max="2560" width="9.140625" style="31"/>
    <col min="2561" max="2561" width="9.42578125" style="31" customWidth="1"/>
    <col min="2562" max="2562" width="16.42578125" style="31" customWidth="1"/>
    <col min="2563" max="2563" width="9.140625" style="31"/>
    <col min="2564" max="2564" width="42.42578125" style="31" customWidth="1"/>
    <col min="2565" max="2565" width="9.140625" style="31"/>
    <col min="2566" max="2566" width="11" style="31" customWidth="1"/>
    <col min="2567" max="2816" width="9.140625" style="31"/>
    <col min="2817" max="2817" width="9.42578125" style="31" customWidth="1"/>
    <col min="2818" max="2818" width="16.42578125" style="31" customWidth="1"/>
    <col min="2819" max="2819" width="9.140625" style="31"/>
    <col min="2820" max="2820" width="42.42578125" style="31" customWidth="1"/>
    <col min="2821" max="2821" width="9.140625" style="31"/>
    <col min="2822" max="2822" width="11" style="31" customWidth="1"/>
    <col min="2823" max="3072" width="9.140625" style="31"/>
    <col min="3073" max="3073" width="9.42578125" style="31" customWidth="1"/>
    <col min="3074" max="3074" width="16.42578125" style="31" customWidth="1"/>
    <col min="3075" max="3075" width="9.140625" style="31"/>
    <col min="3076" max="3076" width="42.42578125" style="31" customWidth="1"/>
    <col min="3077" max="3077" width="9.140625" style="31"/>
    <col min="3078" max="3078" width="11" style="31" customWidth="1"/>
    <col min="3079" max="3328" width="9.140625" style="31"/>
    <col min="3329" max="3329" width="9.42578125" style="31" customWidth="1"/>
    <col min="3330" max="3330" width="16.42578125" style="31" customWidth="1"/>
    <col min="3331" max="3331" width="9.140625" style="31"/>
    <col min="3332" max="3332" width="42.42578125" style="31" customWidth="1"/>
    <col min="3333" max="3333" width="9.140625" style="31"/>
    <col min="3334" max="3334" width="11" style="31" customWidth="1"/>
    <col min="3335" max="3584" width="9.140625" style="31"/>
    <col min="3585" max="3585" width="9.42578125" style="31" customWidth="1"/>
    <col min="3586" max="3586" width="16.42578125" style="31" customWidth="1"/>
    <col min="3587" max="3587" width="9.140625" style="31"/>
    <col min="3588" max="3588" width="42.42578125" style="31" customWidth="1"/>
    <col min="3589" max="3589" width="9.140625" style="31"/>
    <col min="3590" max="3590" width="11" style="31" customWidth="1"/>
    <col min="3591" max="3840" width="9.140625" style="31"/>
    <col min="3841" max="3841" width="9.42578125" style="31" customWidth="1"/>
    <col min="3842" max="3842" width="16.42578125" style="31" customWidth="1"/>
    <col min="3843" max="3843" width="9.140625" style="31"/>
    <col min="3844" max="3844" width="42.42578125" style="31" customWidth="1"/>
    <col min="3845" max="3845" width="9.140625" style="31"/>
    <col min="3846" max="3846" width="11" style="31" customWidth="1"/>
    <col min="3847" max="4096" width="9.140625" style="31"/>
    <col min="4097" max="4097" width="9.42578125" style="31" customWidth="1"/>
    <col min="4098" max="4098" width="16.42578125" style="31" customWidth="1"/>
    <col min="4099" max="4099" width="9.140625" style="31"/>
    <col min="4100" max="4100" width="42.42578125" style="31" customWidth="1"/>
    <col min="4101" max="4101" width="9.140625" style="31"/>
    <col min="4102" max="4102" width="11" style="31" customWidth="1"/>
    <col min="4103" max="4352" width="9.140625" style="31"/>
    <col min="4353" max="4353" width="9.42578125" style="31" customWidth="1"/>
    <col min="4354" max="4354" width="16.42578125" style="31" customWidth="1"/>
    <col min="4355" max="4355" width="9.140625" style="31"/>
    <col min="4356" max="4356" width="42.42578125" style="31" customWidth="1"/>
    <col min="4357" max="4357" width="9.140625" style="31"/>
    <col min="4358" max="4358" width="11" style="31" customWidth="1"/>
    <col min="4359" max="4608" width="9.140625" style="31"/>
    <col min="4609" max="4609" width="9.42578125" style="31" customWidth="1"/>
    <col min="4610" max="4610" width="16.42578125" style="31" customWidth="1"/>
    <col min="4611" max="4611" width="9.140625" style="31"/>
    <col min="4612" max="4612" width="42.42578125" style="31" customWidth="1"/>
    <col min="4613" max="4613" width="9.140625" style="31"/>
    <col min="4614" max="4614" width="11" style="31" customWidth="1"/>
    <col min="4615" max="4864" width="9.140625" style="31"/>
    <col min="4865" max="4865" width="9.42578125" style="31" customWidth="1"/>
    <col min="4866" max="4866" width="16.42578125" style="31" customWidth="1"/>
    <col min="4867" max="4867" width="9.140625" style="31"/>
    <col min="4868" max="4868" width="42.42578125" style="31" customWidth="1"/>
    <col min="4869" max="4869" width="9.140625" style="31"/>
    <col min="4870" max="4870" width="11" style="31" customWidth="1"/>
    <col min="4871" max="5120" width="9.140625" style="31"/>
    <col min="5121" max="5121" width="9.42578125" style="31" customWidth="1"/>
    <col min="5122" max="5122" width="16.42578125" style="31" customWidth="1"/>
    <col min="5123" max="5123" width="9.140625" style="31"/>
    <col min="5124" max="5124" width="42.42578125" style="31" customWidth="1"/>
    <col min="5125" max="5125" width="9.140625" style="31"/>
    <col min="5126" max="5126" width="11" style="31" customWidth="1"/>
    <col min="5127" max="5376" width="9.140625" style="31"/>
    <col min="5377" max="5377" width="9.42578125" style="31" customWidth="1"/>
    <col min="5378" max="5378" width="16.42578125" style="31" customWidth="1"/>
    <col min="5379" max="5379" width="9.140625" style="31"/>
    <col min="5380" max="5380" width="42.42578125" style="31" customWidth="1"/>
    <col min="5381" max="5381" width="9.140625" style="31"/>
    <col min="5382" max="5382" width="11" style="31" customWidth="1"/>
    <col min="5383" max="5632" width="9.140625" style="31"/>
    <col min="5633" max="5633" width="9.42578125" style="31" customWidth="1"/>
    <col min="5634" max="5634" width="16.42578125" style="31" customWidth="1"/>
    <col min="5635" max="5635" width="9.140625" style="31"/>
    <col min="5636" max="5636" width="42.42578125" style="31" customWidth="1"/>
    <col min="5637" max="5637" width="9.140625" style="31"/>
    <col min="5638" max="5638" width="11" style="31" customWidth="1"/>
    <col min="5639" max="5888" width="9.140625" style="31"/>
    <col min="5889" max="5889" width="9.42578125" style="31" customWidth="1"/>
    <col min="5890" max="5890" width="16.42578125" style="31" customWidth="1"/>
    <col min="5891" max="5891" width="9.140625" style="31"/>
    <col min="5892" max="5892" width="42.42578125" style="31" customWidth="1"/>
    <col min="5893" max="5893" width="9.140625" style="31"/>
    <col min="5894" max="5894" width="11" style="31" customWidth="1"/>
    <col min="5895" max="6144" width="9.140625" style="31"/>
    <col min="6145" max="6145" width="9.42578125" style="31" customWidth="1"/>
    <col min="6146" max="6146" width="16.42578125" style="31" customWidth="1"/>
    <col min="6147" max="6147" width="9.140625" style="31"/>
    <col min="6148" max="6148" width="42.42578125" style="31" customWidth="1"/>
    <col min="6149" max="6149" width="9.140625" style="31"/>
    <col min="6150" max="6150" width="11" style="31" customWidth="1"/>
    <col min="6151" max="6400" width="9.140625" style="31"/>
    <col min="6401" max="6401" width="9.42578125" style="31" customWidth="1"/>
    <col min="6402" max="6402" width="16.42578125" style="31" customWidth="1"/>
    <col min="6403" max="6403" width="9.140625" style="31"/>
    <col min="6404" max="6404" width="42.42578125" style="31" customWidth="1"/>
    <col min="6405" max="6405" width="9.140625" style="31"/>
    <col min="6406" max="6406" width="11" style="31" customWidth="1"/>
    <col min="6407" max="6656" width="9.140625" style="31"/>
    <col min="6657" max="6657" width="9.42578125" style="31" customWidth="1"/>
    <col min="6658" max="6658" width="16.42578125" style="31" customWidth="1"/>
    <col min="6659" max="6659" width="9.140625" style="31"/>
    <col min="6660" max="6660" width="42.42578125" style="31" customWidth="1"/>
    <col min="6661" max="6661" width="9.140625" style="31"/>
    <col min="6662" max="6662" width="11" style="31" customWidth="1"/>
    <col min="6663" max="6912" width="9.140625" style="31"/>
    <col min="6913" max="6913" width="9.42578125" style="31" customWidth="1"/>
    <col min="6914" max="6914" width="16.42578125" style="31" customWidth="1"/>
    <col min="6915" max="6915" width="9.140625" style="31"/>
    <col min="6916" max="6916" width="42.42578125" style="31" customWidth="1"/>
    <col min="6917" max="6917" width="9.140625" style="31"/>
    <col min="6918" max="6918" width="11" style="31" customWidth="1"/>
    <col min="6919" max="7168" width="9.140625" style="31"/>
    <col min="7169" max="7169" width="9.42578125" style="31" customWidth="1"/>
    <col min="7170" max="7170" width="16.42578125" style="31" customWidth="1"/>
    <col min="7171" max="7171" width="9.140625" style="31"/>
    <col min="7172" max="7172" width="42.42578125" style="31" customWidth="1"/>
    <col min="7173" max="7173" width="9.140625" style="31"/>
    <col min="7174" max="7174" width="11" style="31" customWidth="1"/>
    <col min="7175" max="7424" width="9.140625" style="31"/>
    <col min="7425" max="7425" width="9.42578125" style="31" customWidth="1"/>
    <col min="7426" max="7426" width="16.42578125" style="31" customWidth="1"/>
    <col min="7427" max="7427" width="9.140625" style="31"/>
    <col min="7428" max="7428" width="42.42578125" style="31" customWidth="1"/>
    <col min="7429" max="7429" width="9.140625" style="31"/>
    <col min="7430" max="7430" width="11" style="31" customWidth="1"/>
    <col min="7431" max="7680" width="9.140625" style="31"/>
    <col min="7681" max="7681" width="9.42578125" style="31" customWidth="1"/>
    <col min="7682" max="7682" width="16.42578125" style="31" customWidth="1"/>
    <col min="7683" max="7683" width="9.140625" style="31"/>
    <col min="7684" max="7684" width="42.42578125" style="31" customWidth="1"/>
    <col min="7685" max="7685" width="9.140625" style="31"/>
    <col min="7686" max="7686" width="11" style="31" customWidth="1"/>
    <col min="7687" max="7936" width="9.140625" style="31"/>
    <col min="7937" max="7937" width="9.42578125" style="31" customWidth="1"/>
    <col min="7938" max="7938" width="16.42578125" style="31" customWidth="1"/>
    <col min="7939" max="7939" width="9.140625" style="31"/>
    <col min="7940" max="7940" width="42.42578125" style="31" customWidth="1"/>
    <col min="7941" max="7941" width="9.140625" style="31"/>
    <col min="7942" max="7942" width="11" style="31" customWidth="1"/>
    <col min="7943" max="8192" width="9.140625" style="31"/>
    <col min="8193" max="8193" width="9.42578125" style="31" customWidth="1"/>
    <col min="8194" max="8194" width="16.42578125" style="31" customWidth="1"/>
    <col min="8195" max="8195" width="9.140625" style="31"/>
    <col min="8196" max="8196" width="42.42578125" style="31" customWidth="1"/>
    <col min="8197" max="8197" width="9.140625" style="31"/>
    <col min="8198" max="8198" width="11" style="31" customWidth="1"/>
    <col min="8199" max="8448" width="9.140625" style="31"/>
    <col min="8449" max="8449" width="9.42578125" style="31" customWidth="1"/>
    <col min="8450" max="8450" width="16.42578125" style="31" customWidth="1"/>
    <col min="8451" max="8451" width="9.140625" style="31"/>
    <col min="8452" max="8452" width="42.42578125" style="31" customWidth="1"/>
    <col min="8453" max="8453" width="9.140625" style="31"/>
    <col min="8454" max="8454" width="11" style="31" customWidth="1"/>
    <col min="8455" max="8704" width="9.140625" style="31"/>
    <col min="8705" max="8705" width="9.42578125" style="31" customWidth="1"/>
    <col min="8706" max="8706" width="16.42578125" style="31" customWidth="1"/>
    <col min="8707" max="8707" width="9.140625" style="31"/>
    <col min="8708" max="8708" width="42.42578125" style="31" customWidth="1"/>
    <col min="8709" max="8709" width="9.140625" style="31"/>
    <col min="8710" max="8710" width="11" style="31" customWidth="1"/>
    <col min="8711" max="8960" width="9.140625" style="31"/>
    <col min="8961" max="8961" width="9.42578125" style="31" customWidth="1"/>
    <col min="8962" max="8962" width="16.42578125" style="31" customWidth="1"/>
    <col min="8963" max="8963" width="9.140625" style="31"/>
    <col min="8964" max="8964" width="42.42578125" style="31" customWidth="1"/>
    <col min="8965" max="8965" width="9.140625" style="31"/>
    <col min="8966" max="8966" width="11" style="31" customWidth="1"/>
    <col min="8967" max="9216" width="9.140625" style="31"/>
    <col min="9217" max="9217" width="9.42578125" style="31" customWidth="1"/>
    <col min="9218" max="9218" width="16.42578125" style="31" customWidth="1"/>
    <col min="9219" max="9219" width="9.140625" style="31"/>
    <col min="9220" max="9220" width="42.42578125" style="31" customWidth="1"/>
    <col min="9221" max="9221" width="9.140625" style="31"/>
    <col min="9222" max="9222" width="11" style="31" customWidth="1"/>
    <col min="9223" max="9472" width="9.140625" style="31"/>
    <col min="9473" max="9473" width="9.42578125" style="31" customWidth="1"/>
    <col min="9474" max="9474" width="16.42578125" style="31" customWidth="1"/>
    <col min="9475" max="9475" width="9.140625" style="31"/>
    <col min="9476" max="9476" width="42.42578125" style="31" customWidth="1"/>
    <col min="9477" max="9477" width="9.140625" style="31"/>
    <col min="9478" max="9478" width="11" style="31" customWidth="1"/>
    <col min="9479" max="9728" width="9.140625" style="31"/>
    <col min="9729" max="9729" width="9.42578125" style="31" customWidth="1"/>
    <col min="9730" max="9730" width="16.42578125" style="31" customWidth="1"/>
    <col min="9731" max="9731" width="9.140625" style="31"/>
    <col min="9732" max="9732" width="42.42578125" style="31" customWidth="1"/>
    <col min="9733" max="9733" width="9.140625" style="31"/>
    <col min="9734" max="9734" width="11" style="31" customWidth="1"/>
    <col min="9735" max="9984" width="9.140625" style="31"/>
    <col min="9985" max="9985" width="9.42578125" style="31" customWidth="1"/>
    <col min="9986" max="9986" width="16.42578125" style="31" customWidth="1"/>
    <col min="9987" max="9987" width="9.140625" style="31"/>
    <col min="9988" max="9988" width="42.42578125" style="31" customWidth="1"/>
    <col min="9989" max="9989" width="9.140625" style="31"/>
    <col min="9990" max="9990" width="11" style="31" customWidth="1"/>
    <col min="9991" max="10240" width="9.140625" style="31"/>
    <col min="10241" max="10241" width="9.42578125" style="31" customWidth="1"/>
    <col min="10242" max="10242" width="16.42578125" style="31" customWidth="1"/>
    <col min="10243" max="10243" width="9.140625" style="31"/>
    <col min="10244" max="10244" width="42.42578125" style="31" customWidth="1"/>
    <col min="10245" max="10245" width="9.140625" style="31"/>
    <col min="10246" max="10246" width="11" style="31" customWidth="1"/>
    <col min="10247" max="10496" width="9.140625" style="31"/>
    <col min="10497" max="10497" width="9.42578125" style="31" customWidth="1"/>
    <col min="10498" max="10498" width="16.42578125" style="31" customWidth="1"/>
    <col min="10499" max="10499" width="9.140625" style="31"/>
    <col min="10500" max="10500" width="42.42578125" style="31" customWidth="1"/>
    <col min="10501" max="10501" width="9.140625" style="31"/>
    <col min="10502" max="10502" width="11" style="31" customWidth="1"/>
    <col min="10503" max="10752" width="9.140625" style="31"/>
    <col min="10753" max="10753" width="9.42578125" style="31" customWidth="1"/>
    <col min="10754" max="10754" width="16.42578125" style="31" customWidth="1"/>
    <col min="10755" max="10755" width="9.140625" style="31"/>
    <col min="10756" max="10756" width="42.42578125" style="31" customWidth="1"/>
    <col min="10757" max="10757" width="9.140625" style="31"/>
    <col min="10758" max="10758" width="11" style="31" customWidth="1"/>
    <col min="10759" max="11008" width="9.140625" style="31"/>
    <col min="11009" max="11009" width="9.42578125" style="31" customWidth="1"/>
    <col min="11010" max="11010" width="16.42578125" style="31" customWidth="1"/>
    <col min="11011" max="11011" width="9.140625" style="31"/>
    <col min="11012" max="11012" width="42.42578125" style="31" customWidth="1"/>
    <col min="11013" max="11013" width="9.140625" style="31"/>
    <col min="11014" max="11014" width="11" style="31" customWidth="1"/>
    <col min="11015" max="11264" width="9.140625" style="31"/>
    <col min="11265" max="11265" width="9.42578125" style="31" customWidth="1"/>
    <col min="11266" max="11266" width="16.42578125" style="31" customWidth="1"/>
    <col min="11267" max="11267" width="9.140625" style="31"/>
    <col min="11268" max="11268" width="42.42578125" style="31" customWidth="1"/>
    <col min="11269" max="11269" width="9.140625" style="31"/>
    <col min="11270" max="11270" width="11" style="31" customWidth="1"/>
    <col min="11271" max="11520" width="9.140625" style="31"/>
    <col min="11521" max="11521" width="9.42578125" style="31" customWidth="1"/>
    <col min="11522" max="11522" width="16.42578125" style="31" customWidth="1"/>
    <col min="11523" max="11523" width="9.140625" style="31"/>
    <col min="11524" max="11524" width="42.42578125" style="31" customWidth="1"/>
    <col min="11525" max="11525" width="9.140625" style="31"/>
    <col min="11526" max="11526" width="11" style="31" customWidth="1"/>
    <col min="11527" max="11776" width="9.140625" style="31"/>
    <col min="11777" max="11777" width="9.42578125" style="31" customWidth="1"/>
    <col min="11778" max="11778" width="16.42578125" style="31" customWidth="1"/>
    <col min="11779" max="11779" width="9.140625" style="31"/>
    <col min="11780" max="11780" width="42.42578125" style="31" customWidth="1"/>
    <col min="11781" max="11781" width="9.140625" style="31"/>
    <col min="11782" max="11782" width="11" style="31" customWidth="1"/>
    <col min="11783" max="12032" width="9.140625" style="31"/>
    <col min="12033" max="12033" width="9.42578125" style="31" customWidth="1"/>
    <col min="12034" max="12034" width="16.42578125" style="31" customWidth="1"/>
    <col min="12035" max="12035" width="9.140625" style="31"/>
    <col min="12036" max="12036" width="42.42578125" style="31" customWidth="1"/>
    <col min="12037" max="12037" width="9.140625" style="31"/>
    <col min="12038" max="12038" width="11" style="31" customWidth="1"/>
    <col min="12039" max="12288" width="9.140625" style="31"/>
    <col min="12289" max="12289" width="9.42578125" style="31" customWidth="1"/>
    <col min="12290" max="12290" width="16.42578125" style="31" customWidth="1"/>
    <col min="12291" max="12291" width="9.140625" style="31"/>
    <col min="12292" max="12292" width="42.42578125" style="31" customWidth="1"/>
    <col min="12293" max="12293" width="9.140625" style="31"/>
    <col min="12294" max="12294" width="11" style="31" customWidth="1"/>
    <col min="12295" max="12544" width="9.140625" style="31"/>
    <col min="12545" max="12545" width="9.42578125" style="31" customWidth="1"/>
    <col min="12546" max="12546" width="16.42578125" style="31" customWidth="1"/>
    <col min="12547" max="12547" width="9.140625" style="31"/>
    <col min="12548" max="12548" width="42.42578125" style="31" customWidth="1"/>
    <col min="12549" max="12549" width="9.140625" style="31"/>
    <col min="12550" max="12550" width="11" style="31" customWidth="1"/>
    <col min="12551" max="12800" width="9.140625" style="31"/>
    <col min="12801" max="12801" width="9.42578125" style="31" customWidth="1"/>
    <col min="12802" max="12802" width="16.42578125" style="31" customWidth="1"/>
    <col min="12803" max="12803" width="9.140625" style="31"/>
    <col min="12804" max="12804" width="42.42578125" style="31" customWidth="1"/>
    <col min="12805" max="12805" width="9.140625" style="31"/>
    <col min="12806" max="12806" width="11" style="31" customWidth="1"/>
    <col min="12807" max="13056" width="9.140625" style="31"/>
    <col min="13057" max="13057" width="9.42578125" style="31" customWidth="1"/>
    <col min="13058" max="13058" width="16.42578125" style="31" customWidth="1"/>
    <col min="13059" max="13059" width="9.140625" style="31"/>
    <col min="13060" max="13060" width="42.42578125" style="31" customWidth="1"/>
    <col min="13061" max="13061" width="9.140625" style="31"/>
    <col min="13062" max="13062" width="11" style="31" customWidth="1"/>
    <col min="13063" max="13312" width="9.140625" style="31"/>
    <col min="13313" max="13313" width="9.42578125" style="31" customWidth="1"/>
    <col min="13314" max="13314" width="16.42578125" style="31" customWidth="1"/>
    <col min="13315" max="13315" width="9.140625" style="31"/>
    <col min="13316" max="13316" width="42.42578125" style="31" customWidth="1"/>
    <col min="13317" max="13317" width="9.140625" style="31"/>
    <col min="13318" max="13318" width="11" style="31" customWidth="1"/>
    <col min="13319" max="13568" width="9.140625" style="31"/>
    <col min="13569" max="13569" width="9.42578125" style="31" customWidth="1"/>
    <col min="13570" max="13570" width="16.42578125" style="31" customWidth="1"/>
    <col min="13571" max="13571" width="9.140625" style="31"/>
    <col min="13572" max="13572" width="42.42578125" style="31" customWidth="1"/>
    <col min="13573" max="13573" width="9.140625" style="31"/>
    <col min="13574" max="13574" width="11" style="31" customWidth="1"/>
    <col min="13575" max="13824" width="9.140625" style="31"/>
    <col min="13825" max="13825" width="9.42578125" style="31" customWidth="1"/>
    <col min="13826" max="13826" width="16.42578125" style="31" customWidth="1"/>
    <col min="13827" max="13827" width="9.140625" style="31"/>
    <col min="13828" max="13828" width="42.42578125" style="31" customWidth="1"/>
    <col min="13829" max="13829" width="9.140625" style="31"/>
    <col min="13830" max="13830" width="11" style="31" customWidth="1"/>
    <col min="13831" max="14080" width="9.140625" style="31"/>
    <col min="14081" max="14081" width="9.42578125" style="31" customWidth="1"/>
    <col min="14082" max="14082" width="16.42578125" style="31" customWidth="1"/>
    <col min="14083" max="14083" width="9.140625" style="31"/>
    <col min="14084" max="14084" width="42.42578125" style="31" customWidth="1"/>
    <col min="14085" max="14085" width="9.140625" style="31"/>
    <col min="14086" max="14086" width="11" style="31" customWidth="1"/>
    <col min="14087" max="14336" width="9.140625" style="31"/>
    <col min="14337" max="14337" width="9.42578125" style="31" customWidth="1"/>
    <col min="14338" max="14338" width="16.42578125" style="31" customWidth="1"/>
    <col min="14339" max="14339" width="9.140625" style="31"/>
    <col min="14340" max="14340" width="42.42578125" style="31" customWidth="1"/>
    <col min="14341" max="14341" width="9.140625" style="31"/>
    <col min="14342" max="14342" width="11" style="31" customWidth="1"/>
    <col min="14343" max="14592" width="9.140625" style="31"/>
    <col min="14593" max="14593" width="9.42578125" style="31" customWidth="1"/>
    <col min="14594" max="14594" width="16.42578125" style="31" customWidth="1"/>
    <col min="14595" max="14595" width="9.140625" style="31"/>
    <col min="14596" max="14596" width="42.42578125" style="31" customWidth="1"/>
    <col min="14597" max="14597" width="9.140625" style="31"/>
    <col min="14598" max="14598" width="11" style="31" customWidth="1"/>
    <col min="14599" max="14848" width="9.140625" style="31"/>
    <col min="14849" max="14849" width="9.42578125" style="31" customWidth="1"/>
    <col min="14850" max="14850" width="16.42578125" style="31" customWidth="1"/>
    <col min="14851" max="14851" width="9.140625" style="31"/>
    <col min="14852" max="14852" width="42.42578125" style="31" customWidth="1"/>
    <col min="14853" max="14853" width="9.140625" style="31"/>
    <col min="14854" max="14854" width="11" style="31" customWidth="1"/>
    <col min="14855" max="15104" width="9.140625" style="31"/>
    <col min="15105" max="15105" width="9.42578125" style="31" customWidth="1"/>
    <col min="15106" max="15106" width="16.42578125" style="31" customWidth="1"/>
    <col min="15107" max="15107" width="9.140625" style="31"/>
    <col min="15108" max="15108" width="42.42578125" style="31" customWidth="1"/>
    <col min="15109" max="15109" width="9.140625" style="31"/>
    <col min="15110" max="15110" width="11" style="31" customWidth="1"/>
    <col min="15111" max="15360" width="9.140625" style="31"/>
    <col min="15361" max="15361" width="9.42578125" style="31" customWidth="1"/>
    <col min="15362" max="15362" width="16.42578125" style="31" customWidth="1"/>
    <col min="15363" max="15363" width="9.140625" style="31"/>
    <col min="15364" max="15364" width="42.42578125" style="31" customWidth="1"/>
    <col min="15365" max="15365" width="9.140625" style="31"/>
    <col min="15366" max="15366" width="11" style="31" customWidth="1"/>
    <col min="15367" max="15616" width="9.140625" style="31"/>
    <col min="15617" max="15617" width="9.42578125" style="31" customWidth="1"/>
    <col min="15618" max="15618" width="16.42578125" style="31" customWidth="1"/>
    <col min="15619" max="15619" width="9.140625" style="31"/>
    <col min="15620" max="15620" width="42.42578125" style="31" customWidth="1"/>
    <col min="15621" max="15621" width="9.140625" style="31"/>
    <col min="15622" max="15622" width="11" style="31" customWidth="1"/>
    <col min="15623" max="15872" width="9.140625" style="31"/>
    <col min="15873" max="15873" width="9.42578125" style="31" customWidth="1"/>
    <col min="15874" max="15874" width="16.42578125" style="31" customWidth="1"/>
    <col min="15875" max="15875" width="9.140625" style="31"/>
    <col min="15876" max="15876" width="42.42578125" style="31" customWidth="1"/>
    <col min="15877" max="15877" width="9.140625" style="31"/>
    <col min="15878" max="15878" width="11" style="31" customWidth="1"/>
    <col min="15879" max="16128" width="9.140625" style="31"/>
    <col min="16129" max="16129" width="9.42578125" style="31" customWidth="1"/>
    <col min="16130" max="16130" width="16.42578125" style="31" customWidth="1"/>
    <col min="16131" max="16131" width="9.140625" style="31"/>
    <col min="16132" max="16132" width="42.42578125" style="31" customWidth="1"/>
    <col min="16133" max="16133" width="9.140625" style="31"/>
    <col min="16134" max="16134" width="11" style="31" customWidth="1"/>
    <col min="16135" max="16384" width="9.140625" style="31"/>
  </cols>
  <sheetData>
    <row r="1" spans="1:6" s="35" customFormat="1" ht="13.5" thickBot="1" x14ac:dyDescent="0.3">
      <c r="A1" s="34"/>
      <c r="B1" s="34"/>
      <c r="F1" s="36"/>
    </row>
    <row r="2" spans="1:6" s="35" customFormat="1" ht="31.5" customHeight="1" thickBot="1" x14ac:dyDescent="0.3">
      <c r="A2" s="251" t="s">
        <v>350</v>
      </c>
      <c r="B2" s="252"/>
      <c r="C2" s="252"/>
      <c r="D2" s="252"/>
      <c r="E2" s="252"/>
      <c r="F2" s="253"/>
    </row>
    <row r="3" spans="1:6" s="35" customFormat="1" ht="13.5" thickBot="1" x14ac:dyDescent="0.3">
      <c r="A3" s="34"/>
      <c r="B3" s="34"/>
      <c r="F3" s="36"/>
    </row>
    <row r="4" spans="1:6" s="35" customFormat="1" ht="19.5" customHeight="1" thickBot="1" x14ac:dyDescent="0.3">
      <c r="A4" s="254" t="s">
        <v>358</v>
      </c>
      <c r="B4" s="255"/>
      <c r="C4" s="341" t="s">
        <v>359</v>
      </c>
      <c r="D4" s="342"/>
      <c r="E4" s="342"/>
      <c r="F4" s="343"/>
    </row>
    <row r="5" spans="1:6" s="35" customFormat="1" ht="35.25" customHeight="1" x14ac:dyDescent="0.25">
      <c r="A5" s="37"/>
      <c r="B5" s="37"/>
      <c r="C5" s="344" t="s">
        <v>511</v>
      </c>
      <c r="D5" s="345"/>
      <c r="E5" s="345"/>
      <c r="F5" s="346"/>
    </row>
    <row r="6" spans="1:6" s="35" customFormat="1" ht="62.25" customHeight="1" x14ac:dyDescent="0.25">
      <c r="A6" s="37"/>
      <c r="B6" s="37"/>
      <c r="C6" s="344" t="s">
        <v>360</v>
      </c>
      <c r="D6" s="345"/>
      <c r="E6" s="345"/>
      <c r="F6" s="346"/>
    </row>
    <row r="7" spans="1:6" s="35" customFormat="1" ht="35.25" customHeight="1" thickBot="1" x14ac:dyDescent="0.3">
      <c r="A7" s="37"/>
      <c r="B7" s="37"/>
      <c r="C7" s="347" t="s">
        <v>361</v>
      </c>
      <c r="D7" s="348"/>
      <c r="E7" s="348"/>
      <c r="F7" s="349"/>
    </row>
    <row r="8" spans="1:6" s="119" customFormat="1" ht="24.75" customHeight="1" thickBot="1" x14ac:dyDescent="0.3">
      <c r="A8" s="38"/>
      <c r="B8" s="39"/>
      <c r="C8" s="40"/>
      <c r="D8" s="41"/>
      <c r="E8" s="40"/>
      <c r="F8" s="42"/>
    </row>
    <row r="9" spans="1:6" s="120" customFormat="1" ht="35.25" customHeight="1" thickBot="1" x14ac:dyDescent="0.3">
      <c r="A9" s="43" t="s">
        <v>9</v>
      </c>
      <c r="B9" s="44" t="s">
        <v>10</v>
      </c>
      <c r="C9" s="45" t="s">
        <v>0</v>
      </c>
      <c r="D9" s="46" t="s">
        <v>11</v>
      </c>
      <c r="E9" s="46" t="s">
        <v>12</v>
      </c>
      <c r="F9" s="47" t="s">
        <v>362</v>
      </c>
    </row>
    <row r="10" spans="1:6" s="35" customFormat="1" ht="25.5" customHeight="1" x14ac:dyDescent="0.25">
      <c r="A10" s="259" t="s">
        <v>14</v>
      </c>
      <c r="B10" s="256" t="s">
        <v>15</v>
      </c>
      <c r="C10" s="48" t="s">
        <v>16</v>
      </c>
      <c r="D10" s="48" t="s">
        <v>17</v>
      </c>
      <c r="E10" s="49" t="s">
        <v>485</v>
      </c>
      <c r="F10" s="50">
        <v>2</v>
      </c>
    </row>
    <row r="11" spans="1:6" s="35" customFormat="1" ht="25.5" customHeight="1" x14ac:dyDescent="0.25">
      <c r="A11" s="260"/>
      <c r="B11" s="257"/>
      <c r="C11" s="51" t="s">
        <v>19</v>
      </c>
      <c r="D11" s="52" t="s">
        <v>363</v>
      </c>
      <c r="E11" s="53" t="s">
        <v>364</v>
      </c>
      <c r="F11" s="54" t="s">
        <v>365</v>
      </c>
    </row>
    <row r="12" spans="1:6" s="35" customFormat="1" ht="25.5" customHeight="1" x14ac:dyDescent="0.25">
      <c r="A12" s="260"/>
      <c r="B12" s="257"/>
      <c r="C12" s="51" t="s">
        <v>20</v>
      </c>
      <c r="D12" s="51" t="s">
        <v>366</v>
      </c>
      <c r="E12" s="53" t="s">
        <v>364</v>
      </c>
      <c r="F12" s="54" t="s">
        <v>367</v>
      </c>
    </row>
    <row r="13" spans="1:6" s="35" customFormat="1" ht="25.5" customHeight="1" thickBot="1" x14ac:dyDescent="0.3">
      <c r="A13" s="261"/>
      <c r="B13" s="258"/>
      <c r="C13" s="55" t="s">
        <v>21</v>
      </c>
      <c r="D13" s="55" t="s">
        <v>368</v>
      </c>
      <c r="E13" s="56" t="s">
        <v>364</v>
      </c>
      <c r="F13" s="57" t="s">
        <v>369</v>
      </c>
    </row>
    <row r="14" spans="1:6" s="119" customFormat="1" ht="12" customHeight="1" thickBot="1" x14ac:dyDescent="0.3">
      <c r="A14" s="58"/>
      <c r="B14" s="59"/>
      <c r="C14" s="60"/>
      <c r="D14" s="60"/>
      <c r="E14" s="61"/>
      <c r="F14" s="61"/>
    </row>
    <row r="15" spans="1:6" s="35" customFormat="1" ht="25.5" customHeight="1" x14ac:dyDescent="0.25">
      <c r="A15" s="259" t="s">
        <v>22</v>
      </c>
      <c r="B15" s="256" t="s">
        <v>23</v>
      </c>
      <c r="C15" s="62" t="s">
        <v>24</v>
      </c>
      <c r="D15" s="63" t="s">
        <v>247</v>
      </c>
      <c r="E15" s="64" t="s">
        <v>248</v>
      </c>
      <c r="F15" s="65">
        <v>10</v>
      </c>
    </row>
    <row r="16" spans="1:6" s="35" customFormat="1" ht="25.5" customHeight="1" x14ac:dyDescent="0.25">
      <c r="A16" s="260"/>
      <c r="B16" s="257"/>
      <c r="C16" s="33" t="s">
        <v>25</v>
      </c>
      <c r="D16" s="66" t="s">
        <v>370</v>
      </c>
      <c r="E16" s="67" t="s">
        <v>248</v>
      </c>
      <c r="F16" s="68">
        <v>45</v>
      </c>
    </row>
    <row r="17" spans="1:6" s="35" customFormat="1" ht="25.5" customHeight="1" x14ac:dyDescent="0.25">
      <c r="A17" s="260"/>
      <c r="B17" s="257"/>
      <c r="C17" s="33" t="s">
        <v>26</v>
      </c>
      <c r="D17" s="66" t="s">
        <v>371</v>
      </c>
      <c r="E17" s="67" t="s">
        <v>248</v>
      </c>
      <c r="F17" s="68">
        <v>100</v>
      </c>
    </row>
    <row r="18" spans="1:6" s="35" customFormat="1" ht="25.5" customHeight="1" x14ac:dyDescent="0.25">
      <c r="A18" s="260"/>
      <c r="B18" s="257"/>
      <c r="C18" s="33" t="s">
        <v>27</v>
      </c>
      <c r="D18" s="33" t="s">
        <v>249</v>
      </c>
      <c r="E18" s="67" t="s">
        <v>485</v>
      </c>
      <c r="F18" s="68">
        <v>25</v>
      </c>
    </row>
    <row r="19" spans="1:6" s="35" customFormat="1" ht="25.5" customHeight="1" x14ac:dyDescent="0.25">
      <c r="A19" s="260"/>
      <c r="B19" s="257"/>
      <c r="C19" s="33" t="s">
        <v>28</v>
      </c>
      <c r="D19" s="32" t="s">
        <v>250</v>
      </c>
      <c r="E19" s="67" t="s">
        <v>485</v>
      </c>
      <c r="F19" s="68">
        <v>40</v>
      </c>
    </row>
    <row r="20" spans="1:6" s="35" customFormat="1" ht="25.5" customHeight="1" x14ac:dyDescent="0.25">
      <c r="A20" s="260"/>
      <c r="B20" s="257"/>
      <c r="C20" s="33" t="s">
        <v>29</v>
      </c>
      <c r="D20" s="32" t="s">
        <v>251</v>
      </c>
      <c r="E20" s="67" t="s">
        <v>485</v>
      </c>
      <c r="F20" s="68">
        <v>20</v>
      </c>
    </row>
    <row r="21" spans="1:6" s="35" customFormat="1" ht="25.5" customHeight="1" x14ac:dyDescent="0.25">
      <c r="A21" s="260"/>
      <c r="B21" s="257"/>
      <c r="C21" s="33" t="s">
        <v>30</v>
      </c>
      <c r="D21" s="66" t="s">
        <v>372</v>
      </c>
      <c r="E21" s="67" t="s">
        <v>485</v>
      </c>
      <c r="F21" s="68">
        <v>18</v>
      </c>
    </row>
    <row r="22" spans="1:6" s="35" customFormat="1" ht="25.5" customHeight="1" x14ac:dyDescent="0.25">
      <c r="A22" s="260"/>
      <c r="B22" s="257"/>
      <c r="C22" s="33" t="s">
        <v>252</v>
      </c>
      <c r="D22" s="33" t="s">
        <v>373</v>
      </c>
      <c r="E22" s="67" t="s">
        <v>485</v>
      </c>
      <c r="F22" s="68"/>
    </row>
    <row r="23" spans="1:6" s="35" customFormat="1" ht="25.5" customHeight="1" x14ac:dyDescent="0.25">
      <c r="A23" s="260"/>
      <c r="B23" s="257"/>
      <c r="C23" s="33" t="s">
        <v>253</v>
      </c>
      <c r="D23" s="33" t="s">
        <v>374</v>
      </c>
      <c r="E23" s="67" t="s">
        <v>485</v>
      </c>
      <c r="F23" s="68"/>
    </row>
    <row r="24" spans="1:6" s="35" customFormat="1" ht="25.5" customHeight="1" x14ac:dyDescent="0.25">
      <c r="A24" s="260"/>
      <c r="B24" s="257"/>
      <c r="C24" s="33" t="s">
        <v>254</v>
      </c>
      <c r="D24" s="66" t="s">
        <v>31</v>
      </c>
      <c r="E24" s="67" t="s">
        <v>485</v>
      </c>
      <c r="F24" s="68"/>
    </row>
    <row r="25" spans="1:6" s="35" customFormat="1" ht="25.5" customHeight="1" thickBot="1" x14ac:dyDescent="0.3">
      <c r="A25" s="261"/>
      <c r="B25" s="258"/>
      <c r="C25" s="69" t="s">
        <v>255</v>
      </c>
      <c r="D25" s="69" t="s">
        <v>256</v>
      </c>
      <c r="E25" s="70" t="s">
        <v>248</v>
      </c>
      <c r="F25" s="71">
        <v>15</v>
      </c>
    </row>
    <row r="26" spans="1:6" s="35" customFormat="1" ht="12" customHeight="1" thickBot="1" x14ac:dyDescent="0.3">
      <c r="A26" s="58"/>
      <c r="B26" s="59"/>
      <c r="C26" s="60"/>
      <c r="D26" s="60"/>
      <c r="E26" s="61"/>
      <c r="F26" s="72"/>
    </row>
    <row r="27" spans="1:6" s="35" customFormat="1" ht="25.5" customHeight="1" x14ac:dyDescent="0.25">
      <c r="A27" s="259" t="s">
        <v>32</v>
      </c>
      <c r="B27" s="256" t="s">
        <v>33</v>
      </c>
      <c r="C27" s="73" t="s">
        <v>34</v>
      </c>
      <c r="D27" s="74" t="s">
        <v>375</v>
      </c>
      <c r="E27" s="75" t="s">
        <v>482</v>
      </c>
      <c r="F27" s="76">
        <v>4</v>
      </c>
    </row>
    <row r="28" spans="1:6" s="35" customFormat="1" ht="25.5" customHeight="1" x14ac:dyDescent="0.25">
      <c r="A28" s="260"/>
      <c r="B28" s="257"/>
      <c r="C28" s="77" t="s">
        <v>240</v>
      </c>
      <c r="D28" s="78" t="s">
        <v>376</v>
      </c>
      <c r="E28" s="75" t="s">
        <v>482</v>
      </c>
      <c r="F28" s="79">
        <v>8</v>
      </c>
    </row>
    <row r="29" spans="1:6" s="35" customFormat="1" ht="25.5" customHeight="1" x14ac:dyDescent="0.25">
      <c r="A29" s="260"/>
      <c r="B29" s="257"/>
      <c r="C29" s="77" t="s">
        <v>36</v>
      </c>
      <c r="D29" s="78" t="s">
        <v>377</v>
      </c>
      <c r="E29" s="80" t="s">
        <v>482</v>
      </c>
      <c r="F29" s="81">
        <v>20</v>
      </c>
    </row>
    <row r="30" spans="1:6" s="35" customFormat="1" ht="25.5" customHeight="1" x14ac:dyDescent="0.25">
      <c r="A30" s="260"/>
      <c r="B30" s="257"/>
      <c r="C30" s="77" t="s">
        <v>38</v>
      </c>
      <c r="D30" s="78" t="s">
        <v>378</v>
      </c>
      <c r="E30" s="80" t="s">
        <v>482</v>
      </c>
      <c r="F30" s="81">
        <v>5</v>
      </c>
    </row>
    <row r="31" spans="1:6" s="35" customFormat="1" ht="25.5" customHeight="1" x14ac:dyDescent="0.25">
      <c r="A31" s="260"/>
      <c r="B31" s="262"/>
      <c r="C31" s="77" t="s">
        <v>257</v>
      </c>
      <c r="D31" s="78" t="s">
        <v>379</v>
      </c>
      <c r="E31" s="80" t="s">
        <v>482</v>
      </c>
      <c r="F31" s="81">
        <v>10</v>
      </c>
    </row>
    <row r="32" spans="1:6" s="35" customFormat="1" ht="12" x14ac:dyDescent="0.25">
      <c r="A32" s="260"/>
      <c r="B32" s="82"/>
      <c r="C32" s="83"/>
      <c r="D32" s="83"/>
      <c r="E32" s="84"/>
      <c r="F32" s="85"/>
    </row>
    <row r="33" spans="1:6" s="35" customFormat="1" ht="25.5" customHeight="1" x14ac:dyDescent="0.25">
      <c r="A33" s="260"/>
      <c r="B33" s="266" t="s">
        <v>380</v>
      </c>
      <c r="C33" s="78" t="s">
        <v>40</v>
      </c>
      <c r="D33" s="88" t="s">
        <v>381</v>
      </c>
      <c r="E33" s="80" t="s">
        <v>482</v>
      </c>
      <c r="F33" s="86"/>
    </row>
    <row r="34" spans="1:6" s="35" customFormat="1" ht="25.5" customHeight="1" x14ac:dyDescent="0.25">
      <c r="A34" s="260"/>
      <c r="B34" s="264"/>
      <c r="C34" s="78" t="s">
        <v>382</v>
      </c>
      <c r="D34" s="88" t="s">
        <v>383</v>
      </c>
      <c r="E34" s="80"/>
      <c r="F34" s="86">
        <v>240</v>
      </c>
    </row>
    <row r="35" spans="1:6" s="35" customFormat="1" ht="25.5" customHeight="1" x14ac:dyDescent="0.25">
      <c r="A35" s="260"/>
      <c r="B35" s="264"/>
      <c r="C35" s="78" t="s">
        <v>384</v>
      </c>
      <c r="D35" s="89" t="s">
        <v>385</v>
      </c>
      <c r="E35" s="80"/>
      <c r="F35" s="86">
        <v>260</v>
      </c>
    </row>
    <row r="36" spans="1:6" s="35" customFormat="1" ht="25.5" customHeight="1" x14ac:dyDescent="0.25">
      <c r="A36" s="260"/>
      <c r="B36" s="264"/>
      <c r="C36" s="78" t="s">
        <v>386</v>
      </c>
      <c r="D36" s="89" t="s">
        <v>387</v>
      </c>
      <c r="E36" s="80"/>
      <c r="F36" s="86">
        <v>270</v>
      </c>
    </row>
    <row r="37" spans="1:6" s="35" customFormat="1" ht="25.5" customHeight="1" x14ac:dyDescent="0.25">
      <c r="A37" s="260"/>
      <c r="B37" s="264"/>
      <c r="C37" s="78" t="s">
        <v>388</v>
      </c>
      <c r="D37" s="89" t="s">
        <v>389</v>
      </c>
      <c r="E37" s="80"/>
      <c r="F37" s="86">
        <v>280</v>
      </c>
    </row>
    <row r="38" spans="1:6" s="35" customFormat="1" ht="25.5" customHeight="1" x14ac:dyDescent="0.25">
      <c r="A38" s="260"/>
      <c r="B38" s="264"/>
      <c r="C38" s="78" t="s">
        <v>41</v>
      </c>
      <c r="D38" s="78" t="s">
        <v>390</v>
      </c>
      <c r="E38" s="80" t="s">
        <v>482</v>
      </c>
      <c r="F38" s="81">
        <v>130</v>
      </c>
    </row>
    <row r="39" spans="1:6" s="35" customFormat="1" ht="25.5" customHeight="1" x14ac:dyDescent="0.25">
      <c r="A39" s="260"/>
      <c r="B39" s="264"/>
      <c r="C39" s="78" t="s">
        <v>42</v>
      </c>
      <c r="D39" s="78" t="s">
        <v>391</v>
      </c>
      <c r="E39" s="80" t="s">
        <v>482</v>
      </c>
      <c r="F39" s="81">
        <v>150</v>
      </c>
    </row>
    <row r="40" spans="1:6" s="35" customFormat="1" ht="25.5" customHeight="1" x14ac:dyDescent="0.25">
      <c r="A40" s="260"/>
      <c r="B40" s="264"/>
      <c r="C40" s="78" t="s">
        <v>43</v>
      </c>
      <c r="D40" s="77" t="s">
        <v>44</v>
      </c>
      <c r="E40" s="80" t="s">
        <v>485</v>
      </c>
      <c r="F40" s="86">
        <v>12</v>
      </c>
    </row>
    <row r="41" spans="1:6" s="35" customFormat="1" ht="25.5" customHeight="1" x14ac:dyDescent="0.25">
      <c r="A41" s="260"/>
      <c r="B41" s="264"/>
      <c r="C41" s="78" t="s">
        <v>45</v>
      </c>
      <c r="D41" s="78" t="s">
        <v>46</v>
      </c>
      <c r="E41" s="80" t="s">
        <v>485</v>
      </c>
      <c r="F41" s="86">
        <v>15</v>
      </c>
    </row>
    <row r="42" spans="1:6" s="35" customFormat="1" ht="25.5" customHeight="1" x14ac:dyDescent="0.25">
      <c r="A42" s="260"/>
      <c r="B42" s="264"/>
      <c r="C42" s="90" t="s">
        <v>47</v>
      </c>
      <c r="D42" s="78" t="s">
        <v>48</v>
      </c>
      <c r="E42" s="80" t="s">
        <v>49</v>
      </c>
      <c r="F42" s="86">
        <v>10</v>
      </c>
    </row>
    <row r="43" spans="1:6" s="35" customFormat="1" ht="25.5" customHeight="1" thickBot="1" x14ac:dyDescent="0.3">
      <c r="A43" s="261"/>
      <c r="B43" s="267"/>
      <c r="C43" s="91" t="s">
        <v>50</v>
      </c>
      <c r="D43" s="91" t="s">
        <v>51</v>
      </c>
      <c r="E43" s="92" t="s">
        <v>49</v>
      </c>
      <c r="F43" s="93">
        <v>15</v>
      </c>
    </row>
    <row r="44" spans="1:6" s="35" customFormat="1" ht="12" customHeight="1" thickBot="1" x14ac:dyDescent="0.3">
      <c r="A44" s="58"/>
      <c r="B44" s="94"/>
      <c r="C44" s="60"/>
      <c r="D44" s="60"/>
      <c r="E44" s="61"/>
      <c r="F44" s="72"/>
    </row>
    <row r="45" spans="1:6" s="35" customFormat="1" ht="25.5" customHeight="1" x14ac:dyDescent="0.25">
      <c r="A45" s="259" t="s">
        <v>52</v>
      </c>
      <c r="B45" s="256" t="s">
        <v>481</v>
      </c>
      <c r="C45" s="73" t="s">
        <v>53</v>
      </c>
      <c r="D45" s="73" t="s">
        <v>54</v>
      </c>
      <c r="E45" s="75" t="s">
        <v>485</v>
      </c>
      <c r="F45" s="79">
        <v>75</v>
      </c>
    </row>
    <row r="46" spans="1:6" s="35" customFormat="1" ht="25.5" customHeight="1" x14ac:dyDescent="0.25">
      <c r="A46" s="260"/>
      <c r="B46" s="257"/>
      <c r="C46" s="77" t="s">
        <v>56</v>
      </c>
      <c r="D46" s="77" t="s">
        <v>392</v>
      </c>
      <c r="E46" s="95" t="s">
        <v>485</v>
      </c>
      <c r="F46" s="81">
        <v>110</v>
      </c>
    </row>
    <row r="47" spans="1:6" s="35" customFormat="1" ht="25.5" customHeight="1" x14ac:dyDescent="0.25">
      <c r="A47" s="260"/>
      <c r="B47" s="257"/>
      <c r="C47" s="77" t="s">
        <v>57</v>
      </c>
      <c r="D47" s="77" t="s">
        <v>393</v>
      </c>
      <c r="E47" s="95" t="s">
        <v>485</v>
      </c>
      <c r="F47" s="81">
        <v>240</v>
      </c>
    </row>
    <row r="48" spans="1:6" s="35" customFormat="1" ht="25.5" customHeight="1" x14ac:dyDescent="0.25">
      <c r="A48" s="260"/>
      <c r="B48" s="257"/>
      <c r="C48" s="78" t="s">
        <v>58</v>
      </c>
      <c r="D48" s="77" t="s">
        <v>59</v>
      </c>
      <c r="E48" s="95" t="s">
        <v>485</v>
      </c>
      <c r="F48" s="81">
        <v>15</v>
      </c>
    </row>
    <row r="49" spans="1:6" s="35" customFormat="1" ht="25.5" customHeight="1" x14ac:dyDescent="0.25">
      <c r="A49" s="260"/>
      <c r="B49" s="257"/>
      <c r="C49" s="78" t="s">
        <v>60</v>
      </c>
      <c r="D49" s="77" t="s">
        <v>61</v>
      </c>
      <c r="E49" s="95" t="s">
        <v>485</v>
      </c>
      <c r="F49" s="81">
        <v>20</v>
      </c>
    </row>
    <row r="50" spans="1:6" s="35" customFormat="1" ht="25.5" customHeight="1" x14ac:dyDescent="0.25">
      <c r="A50" s="260"/>
      <c r="B50" s="257"/>
      <c r="C50" s="78" t="s">
        <v>62</v>
      </c>
      <c r="D50" s="77" t="s">
        <v>63</v>
      </c>
      <c r="E50" s="95" t="s">
        <v>485</v>
      </c>
      <c r="F50" s="81">
        <v>25</v>
      </c>
    </row>
    <row r="51" spans="1:6" s="35" customFormat="1" ht="25.5" customHeight="1" x14ac:dyDescent="0.25">
      <c r="A51" s="260"/>
      <c r="B51" s="257"/>
      <c r="C51" s="78" t="s">
        <v>64</v>
      </c>
      <c r="D51" s="78" t="s">
        <v>65</v>
      </c>
      <c r="E51" s="80" t="s">
        <v>485</v>
      </c>
      <c r="F51" s="86">
        <v>20</v>
      </c>
    </row>
    <row r="52" spans="1:6" s="35" customFormat="1" ht="25.5" customHeight="1" x14ac:dyDescent="0.25">
      <c r="A52" s="260"/>
      <c r="B52" s="257"/>
      <c r="C52" s="78" t="s">
        <v>66</v>
      </c>
      <c r="D52" s="32" t="s">
        <v>394</v>
      </c>
      <c r="E52" s="80" t="s">
        <v>485</v>
      </c>
      <c r="F52" s="86">
        <v>20</v>
      </c>
    </row>
    <row r="53" spans="1:6" s="35" customFormat="1" ht="25.5" customHeight="1" x14ac:dyDescent="0.25">
      <c r="A53" s="260"/>
      <c r="B53" s="257"/>
      <c r="C53" s="78" t="s">
        <v>68</v>
      </c>
      <c r="D53" s="32" t="s">
        <v>395</v>
      </c>
      <c r="E53" s="80" t="s">
        <v>485</v>
      </c>
      <c r="F53" s="86">
        <v>40</v>
      </c>
    </row>
    <row r="54" spans="1:6" s="35" customFormat="1" ht="25.5" customHeight="1" x14ac:dyDescent="0.25">
      <c r="A54" s="260"/>
      <c r="B54" s="257"/>
      <c r="C54" s="78" t="s">
        <v>70</v>
      </c>
      <c r="D54" s="78" t="s">
        <v>67</v>
      </c>
      <c r="E54" s="80" t="s">
        <v>485</v>
      </c>
      <c r="F54" s="81">
        <v>21</v>
      </c>
    </row>
    <row r="55" spans="1:6" s="35" customFormat="1" ht="25.5" customHeight="1" x14ac:dyDescent="0.25">
      <c r="A55" s="260"/>
      <c r="B55" s="257"/>
      <c r="C55" s="78" t="s">
        <v>241</v>
      </c>
      <c r="D55" s="78" t="s">
        <v>69</v>
      </c>
      <c r="E55" s="80" t="s">
        <v>485</v>
      </c>
      <c r="F55" s="81">
        <v>32</v>
      </c>
    </row>
    <row r="56" spans="1:6" s="35" customFormat="1" ht="25.5" customHeight="1" x14ac:dyDescent="0.25">
      <c r="A56" s="260"/>
      <c r="B56" s="257"/>
      <c r="C56" s="78" t="s">
        <v>242</v>
      </c>
      <c r="D56" s="78" t="s">
        <v>71</v>
      </c>
      <c r="E56" s="80" t="s">
        <v>485</v>
      </c>
      <c r="F56" s="81">
        <v>25</v>
      </c>
    </row>
    <row r="57" spans="1:6" s="35" customFormat="1" ht="25.5" customHeight="1" x14ac:dyDescent="0.25">
      <c r="A57" s="260"/>
      <c r="B57" s="262"/>
      <c r="C57" s="78" t="s">
        <v>396</v>
      </c>
      <c r="D57" s="33" t="s">
        <v>397</v>
      </c>
      <c r="E57" s="80" t="s">
        <v>485</v>
      </c>
      <c r="F57" s="81">
        <v>36</v>
      </c>
    </row>
    <row r="58" spans="1:6" s="35" customFormat="1" ht="12" customHeight="1" x14ac:dyDescent="0.25">
      <c r="A58" s="260"/>
      <c r="B58" s="87"/>
      <c r="C58" s="83"/>
      <c r="D58" s="96"/>
      <c r="E58" s="84"/>
      <c r="F58" s="85"/>
    </row>
    <row r="59" spans="1:6" s="35" customFormat="1" ht="25.5" customHeight="1" x14ac:dyDescent="0.25">
      <c r="A59" s="260"/>
      <c r="B59" s="266" t="s">
        <v>72</v>
      </c>
      <c r="C59" s="78" t="s">
        <v>73</v>
      </c>
      <c r="D59" s="33" t="s">
        <v>74</v>
      </c>
      <c r="E59" s="80" t="s">
        <v>485</v>
      </c>
      <c r="F59" s="86">
        <v>12</v>
      </c>
    </row>
    <row r="60" spans="1:6" s="35" customFormat="1" ht="25.5" customHeight="1" x14ac:dyDescent="0.25">
      <c r="A60" s="260"/>
      <c r="B60" s="257"/>
      <c r="C60" s="78" t="s">
        <v>75</v>
      </c>
      <c r="D60" s="97" t="s">
        <v>398</v>
      </c>
      <c r="E60" s="95" t="s">
        <v>485</v>
      </c>
      <c r="F60" s="81">
        <v>22</v>
      </c>
    </row>
    <row r="61" spans="1:6" s="35" customFormat="1" ht="25.5" customHeight="1" x14ac:dyDescent="0.25">
      <c r="A61" s="260"/>
      <c r="B61" s="257"/>
      <c r="C61" s="78" t="s">
        <v>76</v>
      </c>
      <c r="D61" s="77" t="s">
        <v>77</v>
      </c>
      <c r="E61" s="95" t="s">
        <v>485</v>
      </c>
      <c r="F61" s="81">
        <v>15</v>
      </c>
    </row>
    <row r="62" spans="1:6" s="35" customFormat="1" ht="25.5" customHeight="1" x14ac:dyDescent="0.25">
      <c r="A62" s="260"/>
      <c r="B62" s="257"/>
      <c r="C62" s="78" t="s">
        <v>78</v>
      </c>
      <c r="D62" s="77" t="s">
        <v>351</v>
      </c>
      <c r="E62" s="95" t="s">
        <v>485</v>
      </c>
      <c r="F62" s="81">
        <v>12</v>
      </c>
    </row>
    <row r="63" spans="1:6" s="35" customFormat="1" ht="25.5" customHeight="1" x14ac:dyDescent="0.25">
      <c r="A63" s="260"/>
      <c r="B63" s="257"/>
      <c r="C63" s="78" t="s">
        <v>79</v>
      </c>
      <c r="D63" s="77" t="s">
        <v>352</v>
      </c>
      <c r="E63" s="95" t="s">
        <v>485</v>
      </c>
      <c r="F63" s="81">
        <v>15</v>
      </c>
    </row>
    <row r="64" spans="1:6" s="35" customFormat="1" ht="25.5" customHeight="1" x14ac:dyDescent="0.25">
      <c r="A64" s="260"/>
      <c r="B64" s="262"/>
      <c r="C64" s="78" t="s">
        <v>80</v>
      </c>
      <c r="D64" s="66" t="s">
        <v>399</v>
      </c>
      <c r="E64" s="95" t="s">
        <v>485</v>
      </c>
      <c r="F64" s="81">
        <v>20</v>
      </c>
    </row>
    <row r="65" spans="1:6" s="35" customFormat="1" ht="12" customHeight="1" x14ac:dyDescent="0.25">
      <c r="A65" s="260"/>
      <c r="B65" s="87"/>
      <c r="C65" s="83"/>
      <c r="D65" s="96"/>
      <c r="E65" s="84"/>
      <c r="F65" s="98"/>
    </row>
    <row r="66" spans="1:6" s="35" customFormat="1" ht="25.5" customHeight="1" x14ac:dyDescent="0.25">
      <c r="A66" s="260"/>
      <c r="B66" s="266" t="s">
        <v>81</v>
      </c>
      <c r="C66" s="78" t="s">
        <v>82</v>
      </c>
      <c r="D66" s="33" t="s">
        <v>83</v>
      </c>
      <c r="E66" s="80" t="s">
        <v>485</v>
      </c>
      <c r="F66" s="86">
        <v>34</v>
      </c>
    </row>
    <row r="67" spans="1:6" s="35" customFormat="1" ht="25.5" customHeight="1" x14ac:dyDescent="0.25">
      <c r="A67" s="260"/>
      <c r="B67" s="257"/>
      <c r="C67" s="78" t="s">
        <v>84</v>
      </c>
      <c r="D67" s="78" t="s">
        <v>87</v>
      </c>
      <c r="E67" s="80" t="s">
        <v>485</v>
      </c>
      <c r="F67" s="86">
        <v>38</v>
      </c>
    </row>
    <row r="68" spans="1:6" s="35" customFormat="1" ht="25.5" customHeight="1" x14ac:dyDescent="0.25">
      <c r="A68" s="260"/>
      <c r="B68" s="257"/>
      <c r="C68" s="78" t="s">
        <v>86</v>
      </c>
      <c r="D68" s="78" t="s">
        <v>90</v>
      </c>
      <c r="E68" s="80" t="s">
        <v>485</v>
      </c>
      <c r="F68" s="86">
        <v>65</v>
      </c>
    </row>
    <row r="69" spans="1:6" s="35" customFormat="1" ht="25.5" customHeight="1" x14ac:dyDescent="0.25">
      <c r="A69" s="260"/>
      <c r="B69" s="257"/>
      <c r="C69" s="78" t="s">
        <v>88</v>
      </c>
      <c r="D69" s="78" t="s">
        <v>400</v>
      </c>
      <c r="E69" s="80" t="s">
        <v>485</v>
      </c>
      <c r="F69" s="86">
        <v>80</v>
      </c>
    </row>
    <row r="70" spans="1:6" s="35" customFormat="1" ht="25.5" customHeight="1" x14ac:dyDescent="0.25">
      <c r="A70" s="260"/>
      <c r="B70" s="262"/>
      <c r="C70" s="78" t="s">
        <v>89</v>
      </c>
      <c r="D70" s="33" t="s">
        <v>92</v>
      </c>
      <c r="E70" s="80" t="s">
        <v>93</v>
      </c>
      <c r="F70" s="81">
        <v>12</v>
      </c>
    </row>
    <row r="71" spans="1:6" s="35" customFormat="1" ht="12" customHeight="1" x14ac:dyDescent="0.25">
      <c r="A71" s="260"/>
      <c r="B71" s="87"/>
      <c r="C71" s="83"/>
      <c r="D71" s="96"/>
      <c r="E71" s="84"/>
      <c r="F71" s="99"/>
    </row>
    <row r="72" spans="1:6" s="35" customFormat="1" ht="25.5" customHeight="1" x14ac:dyDescent="0.25">
      <c r="A72" s="260"/>
      <c r="B72" s="266" t="s">
        <v>401</v>
      </c>
      <c r="C72" s="78" t="s">
        <v>94</v>
      </c>
      <c r="D72" s="33" t="s">
        <v>95</v>
      </c>
      <c r="E72" s="80" t="s">
        <v>485</v>
      </c>
      <c r="F72" s="81">
        <v>32</v>
      </c>
    </row>
    <row r="73" spans="1:6" s="35" customFormat="1" ht="25.5" customHeight="1" x14ac:dyDescent="0.25">
      <c r="A73" s="260"/>
      <c r="B73" s="257"/>
      <c r="C73" s="78" t="s">
        <v>96</v>
      </c>
      <c r="D73" s="33" t="s">
        <v>97</v>
      </c>
      <c r="E73" s="80" t="s">
        <v>485</v>
      </c>
      <c r="F73" s="81">
        <v>40</v>
      </c>
    </row>
    <row r="74" spans="1:6" s="35" customFormat="1" ht="25.5" customHeight="1" x14ac:dyDescent="0.25">
      <c r="A74" s="260"/>
      <c r="B74" s="257"/>
      <c r="C74" s="90" t="s">
        <v>243</v>
      </c>
      <c r="D74" s="33" t="s">
        <v>99</v>
      </c>
      <c r="E74" s="80" t="s">
        <v>485</v>
      </c>
      <c r="F74" s="86">
        <v>80</v>
      </c>
    </row>
    <row r="75" spans="1:6" s="35" customFormat="1" ht="25.5" customHeight="1" x14ac:dyDescent="0.25">
      <c r="A75" s="260"/>
      <c r="B75" s="257"/>
      <c r="C75" s="78" t="s">
        <v>98</v>
      </c>
      <c r="D75" s="33" t="s">
        <v>101</v>
      </c>
      <c r="E75" s="80" t="s">
        <v>485</v>
      </c>
      <c r="F75" s="81">
        <v>36</v>
      </c>
    </row>
    <row r="76" spans="1:6" s="35" customFormat="1" ht="25.5" customHeight="1" x14ac:dyDescent="0.25">
      <c r="A76" s="260"/>
      <c r="B76" s="257"/>
      <c r="C76" s="78" t="s">
        <v>100</v>
      </c>
      <c r="D76" s="66" t="s">
        <v>85</v>
      </c>
      <c r="E76" s="80" t="s">
        <v>485</v>
      </c>
      <c r="F76" s="86">
        <v>25</v>
      </c>
    </row>
    <row r="77" spans="1:6" s="35" customFormat="1" ht="25.5" customHeight="1" x14ac:dyDescent="0.25">
      <c r="A77" s="260"/>
      <c r="B77" s="257"/>
      <c r="C77" s="78" t="s">
        <v>102</v>
      </c>
      <c r="D77" s="33" t="s">
        <v>104</v>
      </c>
      <c r="E77" s="80" t="s">
        <v>485</v>
      </c>
      <c r="F77" s="86">
        <v>55</v>
      </c>
    </row>
    <row r="78" spans="1:6" s="35" customFormat="1" ht="25.5" customHeight="1" x14ac:dyDescent="0.25">
      <c r="A78" s="260"/>
      <c r="B78" s="257"/>
      <c r="C78" s="78" t="s">
        <v>103</v>
      </c>
      <c r="D78" s="33" t="s">
        <v>402</v>
      </c>
      <c r="E78" s="80" t="s">
        <v>485</v>
      </c>
      <c r="F78" s="86">
        <v>80</v>
      </c>
    </row>
    <row r="79" spans="1:6" s="35" customFormat="1" ht="25.5" customHeight="1" x14ac:dyDescent="0.25">
      <c r="A79" s="260"/>
      <c r="B79" s="257"/>
      <c r="C79" s="78" t="s">
        <v>105</v>
      </c>
      <c r="D79" s="33" t="s">
        <v>107</v>
      </c>
      <c r="E79" s="80" t="s">
        <v>485</v>
      </c>
      <c r="F79" s="86">
        <v>70</v>
      </c>
    </row>
    <row r="80" spans="1:6" s="35" customFormat="1" ht="25.5" customHeight="1" x14ac:dyDescent="0.25">
      <c r="A80" s="260"/>
      <c r="B80" s="257"/>
      <c r="C80" s="78" t="s">
        <v>106</v>
      </c>
      <c r="D80" s="33" t="s">
        <v>109</v>
      </c>
      <c r="E80" s="80" t="s">
        <v>485</v>
      </c>
      <c r="F80" s="86">
        <v>100</v>
      </c>
    </row>
    <row r="81" spans="1:6" s="35" customFormat="1" ht="25.5" customHeight="1" x14ac:dyDescent="0.25">
      <c r="A81" s="260"/>
      <c r="B81" s="257"/>
      <c r="C81" s="78" t="s">
        <v>108</v>
      </c>
      <c r="D81" s="33" t="s">
        <v>111</v>
      </c>
      <c r="E81" s="80" t="s">
        <v>485</v>
      </c>
      <c r="F81" s="81">
        <v>30</v>
      </c>
    </row>
    <row r="82" spans="1:6" s="35" customFormat="1" ht="25.5" customHeight="1" x14ac:dyDescent="0.25">
      <c r="A82" s="260"/>
      <c r="B82" s="257"/>
      <c r="C82" s="78" t="s">
        <v>110</v>
      </c>
      <c r="D82" s="69" t="s">
        <v>112</v>
      </c>
      <c r="E82" s="92" t="s">
        <v>485</v>
      </c>
      <c r="F82" s="93">
        <v>15</v>
      </c>
    </row>
    <row r="83" spans="1:6" s="35" customFormat="1" ht="25.5" customHeight="1" thickBot="1" x14ac:dyDescent="0.3">
      <c r="A83" s="261"/>
      <c r="B83" s="258"/>
      <c r="C83" s="91" t="s">
        <v>353</v>
      </c>
      <c r="D83" s="91" t="s">
        <v>354</v>
      </c>
      <c r="E83" s="92" t="s">
        <v>485</v>
      </c>
      <c r="F83" s="93">
        <v>30</v>
      </c>
    </row>
    <row r="84" spans="1:6" s="35" customFormat="1" ht="12" customHeight="1" thickBot="1" x14ac:dyDescent="0.3">
      <c r="A84" s="58"/>
      <c r="B84" s="94"/>
      <c r="C84" s="60"/>
      <c r="D84" s="60"/>
      <c r="E84" s="61"/>
      <c r="F84" s="61"/>
    </row>
    <row r="85" spans="1:6" s="35" customFormat="1" ht="25.5" customHeight="1" x14ac:dyDescent="0.25">
      <c r="A85" s="259" t="s">
        <v>113</v>
      </c>
      <c r="B85" s="268" t="s">
        <v>114</v>
      </c>
      <c r="C85" s="100" t="s">
        <v>115</v>
      </c>
      <c r="D85" s="100" t="s">
        <v>403</v>
      </c>
      <c r="E85" s="101" t="s">
        <v>485</v>
      </c>
      <c r="F85" s="102">
        <v>120</v>
      </c>
    </row>
    <row r="86" spans="1:6" s="35" customFormat="1" ht="25.5" customHeight="1" x14ac:dyDescent="0.25">
      <c r="A86" s="260"/>
      <c r="B86" s="264"/>
      <c r="C86" s="78" t="s">
        <v>116</v>
      </c>
      <c r="D86" s="33" t="s">
        <v>404</v>
      </c>
      <c r="E86" s="80" t="s">
        <v>485</v>
      </c>
      <c r="F86" s="86">
        <v>170</v>
      </c>
    </row>
    <row r="87" spans="1:6" s="35" customFormat="1" ht="25.5" customHeight="1" x14ac:dyDescent="0.25">
      <c r="A87" s="260"/>
      <c r="B87" s="264"/>
      <c r="C87" s="78" t="s">
        <v>117</v>
      </c>
      <c r="D87" s="66" t="s">
        <v>405</v>
      </c>
      <c r="E87" s="80" t="s">
        <v>485</v>
      </c>
      <c r="F87" s="86">
        <v>320</v>
      </c>
    </row>
    <row r="88" spans="1:6" s="35" customFormat="1" ht="25.5" customHeight="1" x14ac:dyDescent="0.25">
      <c r="A88" s="260"/>
      <c r="B88" s="264"/>
      <c r="C88" s="78" t="s">
        <v>118</v>
      </c>
      <c r="D88" s="33" t="s">
        <v>119</v>
      </c>
      <c r="E88" s="80" t="s">
        <v>485</v>
      </c>
      <c r="F88" s="86">
        <v>270</v>
      </c>
    </row>
    <row r="89" spans="1:6" s="35" customFormat="1" ht="25.5" customHeight="1" x14ac:dyDescent="0.25">
      <c r="A89" s="260"/>
      <c r="B89" s="264"/>
      <c r="C89" s="78" t="s">
        <v>120</v>
      </c>
      <c r="D89" s="33" t="s">
        <v>121</v>
      </c>
      <c r="E89" s="80" t="s">
        <v>485</v>
      </c>
      <c r="F89" s="86">
        <v>250</v>
      </c>
    </row>
    <row r="90" spans="1:6" s="35" customFormat="1" ht="25.5" customHeight="1" x14ac:dyDescent="0.25">
      <c r="A90" s="260"/>
      <c r="B90" s="264"/>
      <c r="C90" s="78" t="s">
        <v>122</v>
      </c>
      <c r="D90" s="33" t="s">
        <v>123</v>
      </c>
      <c r="E90" s="80" t="s">
        <v>485</v>
      </c>
      <c r="F90" s="86">
        <v>220</v>
      </c>
    </row>
    <row r="91" spans="1:6" s="35" customFormat="1" ht="25.5" customHeight="1" x14ac:dyDescent="0.25">
      <c r="A91" s="260"/>
      <c r="B91" s="264"/>
      <c r="C91" s="78" t="s">
        <v>124</v>
      </c>
      <c r="D91" s="33" t="s">
        <v>406</v>
      </c>
      <c r="E91" s="80" t="s">
        <v>485</v>
      </c>
      <c r="F91" s="86">
        <v>270</v>
      </c>
    </row>
    <row r="92" spans="1:6" s="35" customFormat="1" ht="25.5" customHeight="1" x14ac:dyDescent="0.25">
      <c r="A92" s="260"/>
      <c r="B92" s="264"/>
      <c r="C92" s="78" t="s">
        <v>125</v>
      </c>
      <c r="D92" s="33" t="s">
        <v>126</v>
      </c>
      <c r="E92" s="80" t="s">
        <v>485</v>
      </c>
      <c r="F92" s="86">
        <v>150</v>
      </c>
    </row>
    <row r="93" spans="1:6" s="35" customFormat="1" ht="25.5" customHeight="1" x14ac:dyDescent="0.25">
      <c r="A93" s="260"/>
      <c r="B93" s="264"/>
      <c r="C93" s="78" t="s">
        <v>127</v>
      </c>
      <c r="D93" s="33" t="s">
        <v>128</v>
      </c>
      <c r="E93" s="80" t="s">
        <v>485</v>
      </c>
      <c r="F93" s="86">
        <v>100</v>
      </c>
    </row>
    <row r="94" spans="1:6" s="35" customFormat="1" ht="25.5" customHeight="1" x14ac:dyDescent="0.25">
      <c r="A94" s="260"/>
      <c r="B94" s="264"/>
      <c r="C94" s="78" t="s">
        <v>129</v>
      </c>
      <c r="D94" s="33" t="s">
        <v>130</v>
      </c>
      <c r="E94" s="80" t="s">
        <v>485</v>
      </c>
      <c r="F94" s="86">
        <v>80</v>
      </c>
    </row>
    <row r="95" spans="1:6" s="35" customFormat="1" ht="25.5" customHeight="1" x14ac:dyDescent="0.25">
      <c r="A95" s="260"/>
      <c r="B95" s="264"/>
      <c r="C95" s="78" t="s">
        <v>131</v>
      </c>
      <c r="D95" s="33" t="s">
        <v>132</v>
      </c>
      <c r="E95" s="80" t="s">
        <v>485</v>
      </c>
      <c r="F95" s="81">
        <v>150</v>
      </c>
    </row>
    <row r="96" spans="1:6" s="35" customFormat="1" ht="25.5" customHeight="1" x14ac:dyDescent="0.25">
      <c r="A96" s="260"/>
      <c r="B96" s="264"/>
      <c r="C96" s="77" t="s">
        <v>133</v>
      </c>
      <c r="D96" s="32" t="s">
        <v>407</v>
      </c>
      <c r="E96" s="80" t="s">
        <v>485</v>
      </c>
      <c r="F96" s="81">
        <v>320</v>
      </c>
    </row>
    <row r="97" spans="1:6" s="35" customFormat="1" ht="25.5" customHeight="1" x14ac:dyDescent="0.25">
      <c r="A97" s="260"/>
      <c r="B97" s="264"/>
      <c r="C97" s="77" t="s">
        <v>134</v>
      </c>
      <c r="D97" s="32" t="s">
        <v>258</v>
      </c>
      <c r="E97" s="80" t="s">
        <v>485</v>
      </c>
      <c r="F97" s="81">
        <v>240</v>
      </c>
    </row>
    <row r="98" spans="1:6" s="35" customFormat="1" ht="25.5" customHeight="1" x14ac:dyDescent="0.25">
      <c r="A98" s="260"/>
      <c r="B98" s="264"/>
      <c r="C98" s="77" t="s">
        <v>135</v>
      </c>
      <c r="D98" s="66" t="s">
        <v>259</v>
      </c>
      <c r="E98" s="95" t="s">
        <v>485</v>
      </c>
      <c r="F98" s="81">
        <v>350</v>
      </c>
    </row>
    <row r="99" spans="1:6" s="35" customFormat="1" ht="25.5" customHeight="1" x14ac:dyDescent="0.25">
      <c r="A99" s="260"/>
      <c r="B99" s="264"/>
      <c r="C99" s="77" t="s">
        <v>137</v>
      </c>
      <c r="D99" s="66" t="s">
        <v>408</v>
      </c>
      <c r="E99" s="95" t="s">
        <v>485</v>
      </c>
      <c r="F99" s="81">
        <v>370</v>
      </c>
    </row>
    <row r="100" spans="1:6" s="35" customFormat="1" ht="25.5" customHeight="1" x14ac:dyDescent="0.25">
      <c r="A100" s="260"/>
      <c r="B100" s="264"/>
      <c r="C100" s="77" t="s">
        <v>139</v>
      </c>
      <c r="D100" s="66" t="s">
        <v>136</v>
      </c>
      <c r="E100" s="95" t="s">
        <v>485</v>
      </c>
      <c r="F100" s="81">
        <v>260</v>
      </c>
    </row>
    <row r="101" spans="1:6" s="35" customFormat="1" ht="25.5" customHeight="1" x14ac:dyDescent="0.25">
      <c r="A101" s="260"/>
      <c r="B101" s="264"/>
      <c r="C101" s="77" t="s">
        <v>140</v>
      </c>
      <c r="D101" s="66" t="s">
        <v>138</v>
      </c>
      <c r="E101" s="95" t="s">
        <v>485</v>
      </c>
      <c r="F101" s="81">
        <v>290</v>
      </c>
    </row>
    <row r="102" spans="1:6" s="35" customFormat="1" ht="25.5" customHeight="1" x14ac:dyDescent="0.25">
      <c r="A102" s="260"/>
      <c r="B102" s="264"/>
      <c r="C102" s="77" t="s">
        <v>141</v>
      </c>
      <c r="D102" s="66" t="s">
        <v>260</v>
      </c>
      <c r="E102" s="95" t="s">
        <v>485</v>
      </c>
      <c r="F102" s="81">
        <v>140</v>
      </c>
    </row>
    <row r="103" spans="1:6" s="35" customFormat="1" ht="25.5" customHeight="1" x14ac:dyDescent="0.25">
      <c r="A103" s="260"/>
      <c r="B103" s="264"/>
      <c r="C103" s="77" t="s">
        <v>142</v>
      </c>
      <c r="D103" s="66" t="s">
        <v>261</v>
      </c>
      <c r="E103" s="95" t="s">
        <v>485</v>
      </c>
      <c r="F103" s="81">
        <v>200</v>
      </c>
    </row>
    <row r="104" spans="1:6" s="35" customFormat="1" ht="25.5" customHeight="1" x14ac:dyDescent="0.25">
      <c r="A104" s="260"/>
      <c r="B104" s="264"/>
      <c r="C104" s="77" t="s">
        <v>144</v>
      </c>
      <c r="D104" s="66" t="s">
        <v>409</v>
      </c>
      <c r="E104" s="95" t="s">
        <v>485</v>
      </c>
      <c r="F104" s="81">
        <v>200</v>
      </c>
    </row>
    <row r="105" spans="1:6" s="35" customFormat="1" ht="25.5" customHeight="1" x14ac:dyDescent="0.25">
      <c r="A105" s="260"/>
      <c r="B105" s="264"/>
      <c r="C105" s="78" t="s">
        <v>262</v>
      </c>
      <c r="D105" s="66" t="s">
        <v>263</v>
      </c>
      <c r="E105" s="95" t="s">
        <v>485</v>
      </c>
      <c r="F105" s="81">
        <v>100</v>
      </c>
    </row>
    <row r="106" spans="1:6" s="35" customFormat="1" ht="25.5" customHeight="1" x14ac:dyDescent="0.25">
      <c r="A106" s="260"/>
      <c r="B106" s="264"/>
      <c r="C106" s="78" t="s">
        <v>264</v>
      </c>
      <c r="D106" s="66" t="s">
        <v>265</v>
      </c>
      <c r="E106" s="95" t="s">
        <v>485</v>
      </c>
      <c r="F106" s="81">
        <v>80</v>
      </c>
    </row>
    <row r="107" spans="1:6" s="35" customFormat="1" ht="25.5" customHeight="1" x14ac:dyDescent="0.25">
      <c r="A107" s="260"/>
      <c r="B107" s="264"/>
      <c r="C107" s="78" t="s">
        <v>266</v>
      </c>
      <c r="D107" s="66" t="s">
        <v>143</v>
      </c>
      <c r="E107" s="95" t="s">
        <v>39</v>
      </c>
      <c r="F107" s="81">
        <v>550</v>
      </c>
    </row>
    <row r="108" spans="1:6" s="35" customFormat="1" ht="25.5" customHeight="1" x14ac:dyDescent="0.25">
      <c r="A108" s="260"/>
      <c r="B108" s="265"/>
      <c r="C108" s="78" t="s">
        <v>267</v>
      </c>
      <c r="D108" s="66" t="s">
        <v>145</v>
      </c>
      <c r="E108" s="95" t="s">
        <v>39</v>
      </c>
      <c r="F108" s="81">
        <v>1000</v>
      </c>
    </row>
    <row r="109" spans="1:6" s="35" customFormat="1" ht="12" customHeight="1" x14ac:dyDescent="0.25">
      <c r="A109" s="260"/>
      <c r="B109" s="87"/>
      <c r="C109" s="96"/>
      <c r="D109" s="103"/>
      <c r="E109" s="104"/>
      <c r="F109" s="85"/>
    </row>
    <row r="110" spans="1:6" s="35" customFormat="1" ht="25.5" customHeight="1" x14ac:dyDescent="0.25">
      <c r="A110" s="260"/>
      <c r="B110" s="263" t="s">
        <v>146</v>
      </c>
      <c r="C110" s="33" t="s">
        <v>147</v>
      </c>
      <c r="D110" s="33" t="s">
        <v>410</v>
      </c>
      <c r="E110" s="67" t="s">
        <v>486</v>
      </c>
      <c r="F110" s="86">
        <v>160</v>
      </c>
    </row>
    <row r="111" spans="1:6" s="35" customFormat="1" ht="25.5" customHeight="1" x14ac:dyDescent="0.25">
      <c r="A111" s="260"/>
      <c r="B111" s="264"/>
      <c r="C111" s="33" t="s">
        <v>149</v>
      </c>
      <c r="D111" s="33" t="s">
        <v>150</v>
      </c>
      <c r="E111" s="67" t="s">
        <v>486</v>
      </c>
      <c r="F111" s="86">
        <v>200</v>
      </c>
    </row>
    <row r="112" spans="1:6" s="35" customFormat="1" ht="25.5" customHeight="1" x14ac:dyDescent="0.25">
      <c r="A112" s="260"/>
      <c r="B112" s="264"/>
      <c r="C112" s="33" t="s">
        <v>151</v>
      </c>
      <c r="D112" s="33" t="s">
        <v>152</v>
      </c>
      <c r="E112" s="67" t="s">
        <v>49</v>
      </c>
      <c r="F112" s="86">
        <v>150</v>
      </c>
    </row>
    <row r="113" spans="1:6" s="35" customFormat="1" ht="25.5" customHeight="1" x14ac:dyDescent="0.25">
      <c r="A113" s="260"/>
      <c r="B113" s="265"/>
      <c r="C113" s="33" t="s">
        <v>153</v>
      </c>
      <c r="D113" s="33" t="s">
        <v>154</v>
      </c>
      <c r="E113" s="67" t="s">
        <v>49</v>
      </c>
      <c r="F113" s="86">
        <v>250</v>
      </c>
    </row>
    <row r="114" spans="1:6" s="35" customFormat="1" ht="12" customHeight="1" x14ac:dyDescent="0.25">
      <c r="A114" s="260"/>
      <c r="B114" s="87"/>
      <c r="C114" s="83"/>
      <c r="D114" s="83"/>
      <c r="E114" s="84"/>
      <c r="F114" s="85"/>
    </row>
    <row r="115" spans="1:6" s="35" customFormat="1" ht="25.5" customHeight="1" x14ac:dyDescent="0.25">
      <c r="A115" s="260"/>
      <c r="B115" s="266" t="s">
        <v>155</v>
      </c>
      <c r="C115" s="78" t="s">
        <v>156</v>
      </c>
      <c r="D115" s="33" t="s">
        <v>157</v>
      </c>
      <c r="E115" s="80" t="s">
        <v>485</v>
      </c>
      <c r="F115" s="86">
        <v>27</v>
      </c>
    </row>
    <row r="116" spans="1:6" s="35" customFormat="1" ht="25.5" customHeight="1" x14ac:dyDescent="0.25">
      <c r="A116" s="260"/>
      <c r="B116" s="257"/>
      <c r="C116" s="78" t="s">
        <v>158</v>
      </c>
      <c r="D116" s="33" t="s">
        <v>411</v>
      </c>
      <c r="E116" s="80" t="s">
        <v>485</v>
      </c>
      <c r="F116" s="86">
        <v>12</v>
      </c>
    </row>
    <row r="117" spans="1:6" s="35" customFormat="1" ht="25.5" customHeight="1" x14ac:dyDescent="0.25">
      <c r="A117" s="260"/>
      <c r="B117" s="257"/>
      <c r="C117" s="78" t="s">
        <v>159</v>
      </c>
      <c r="D117" s="33" t="s">
        <v>160</v>
      </c>
      <c r="E117" s="80" t="s">
        <v>485</v>
      </c>
      <c r="F117" s="86">
        <v>15</v>
      </c>
    </row>
    <row r="118" spans="1:6" s="35" customFormat="1" ht="25.5" customHeight="1" x14ac:dyDescent="0.25">
      <c r="A118" s="260"/>
      <c r="B118" s="257"/>
      <c r="C118" s="78" t="s">
        <v>161</v>
      </c>
      <c r="D118" s="33" t="s">
        <v>162</v>
      </c>
      <c r="E118" s="80" t="s">
        <v>485</v>
      </c>
      <c r="F118" s="86">
        <v>11</v>
      </c>
    </row>
    <row r="119" spans="1:6" s="35" customFormat="1" ht="25.5" customHeight="1" x14ac:dyDescent="0.25">
      <c r="A119" s="260"/>
      <c r="B119" s="257"/>
      <c r="C119" s="91" t="s">
        <v>163</v>
      </c>
      <c r="D119" s="105" t="s">
        <v>269</v>
      </c>
      <c r="E119" s="92" t="s">
        <v>485</v>
      </c>
      <c r="F119" s="93">
        <v>12</v>
      </c>
    </row>
    <row r="120" spans="1:6" s="35" customFormat="1" ht="37.5" customHeight="1" x14ac:dyDescent="0.25">
      <c r="A120" s="260"/>
      <c r="B120" s="257"/>
      <c r="C120" s="91" t="s">
        <v>268</v>
      </c>
      <c r="D120" s="105" t="s">
        <v>412</v>
      </c>
      <c r="E120" s="92" t="s">
        <v>485</v>
      </c>
      <c r="F120" s="93">
        <v>32</v>
      </c>
    </row>
    <row r="121" spans="1:6" s="35" customFormat="1" ht="37.5" customHeight="1" x14ac:dyDescent="0.25">
      <c r="A121" s="260"/>
      <c r="B121" s="257"/>
      <c r="C121" s="91" t="s">
        <v>413</v>
      </c>
      <c r="D121" s="105" t="s">
        <v>414</v>
      </c>
      <c r="E121" s="92" t="s">
        <v>485</v>
      </c>
      <c r="F121" s="93">
        <v>36</v>
      </c>
    </row>
    <row r="122" spans="1:6" s="35" customFormat="1" ht="37.5" customHeight="1" x14ac:dyDescent="0.25">
      <c r="A122" s="260"/>
      <c r="B122" s="257"/>
      <c r="C122" s="91" t="s">
        <v>415</v>
      </c>
      <c r="D122" s="105" t="s">
        <v>416</v>
      </c>
      <c r="E122" s="92" t="s">
        <v>485</v>
      </c>
      <c r="F122" s="93">
        <v>40</v>
      </c>
    </row>
    <row r="123" spans="1:6" s="35" customFormat="1" ht="37.5" customHeight="1" x14ac:dyDescent="0.25">
      <c r="A123" s="260"/>
      <c r="B123" s="257"/>
      <c r="C123" s="91" t="s">
        <v>417</v>
      </c>
      <c r="D123" s="105" t="s">
        <v>418</v>
      </c>
      <c r="E123" s="92" t="s">
        <v>485</v>
      </c>
      <c r="F123" s="93">
        <v>19</v>
      </c>
    </row>
    <row r="124" spans="1:6" s="35" customFormat="1" ht="37.5" customHeight="1" x14ac:dyDescent="0.25">
      <c r="A124" s="260"/>
      <c r="B124" s="257"/>
      <c r="C124" s="91" t="s">
        <v>419</v>
      </c>
      <c r="D124" s="105" t="s">
        <v>420</v>
      </c>
      <c r="E124" s="92" t="s">
        <v>485</v>
      </c>
      <c r="F124" s="93">
        <v>23</v>
      </c>
    </row>
    <row r="125" spans="1:6" s="35" customFormat="1" ht="37.5" customHeight="1" thickBot="1" x14ac:dyDescent="0.3">
      <c r="A125" s="261"/>
      <c r="B125" s="258"/>
      <c r="C125" s="106" t="s">
        <v>421</v>
      </c>
      <c r="D125" s="69" t="s">
        <v>422</v>
      </c>
      <c r="E125" s="107" t="s">
        <v>485</v>
      </c>
      <c r="F125" s="108">
        <v>28</v>
      </c>
    </row>
    <row r="126" spans="1:6" s="35" customFormat="1" ht="12" customHeight="1" thickBot="1" x14ac:dyDescent="0.3">
      <c r="A126" s="58"/>
      <c r="B126" s="59"/>
      <c r="C126" s="60"/>
      <c r="D126" s="109"/>
      <c r="E126" s="61"/>
      <c r="F126" s="72"/>
    </row>
    <row r="127" spans="1:6" s="35" customFormat="1" ht="25.5" customHeight="1" x14ac:dyDescent="0.25">
      <c r="A127" s="259" t="s">
        <v>164</v>
      </c>
      <c r="B127" s="269" t="s">
        <v>165</v>
      </c>
      <c r="C127" s="100" t="s">
        <v>166</v>
      </c>
      <c r="D127" s="62" t="s">
        <v>167</v>
      </c>
      <c r="E127" s="101" t="s">
        <v>49</v>
      </c>
      <c r="F127" s="102">
        <v>30</v>
      </c>
    </row>
    <row r="128" spans="1:6" s="35" customFormat="1" ht="25.5" customHeight="1" x14ac:dyDescent="0.25">
      <c r="A128" s="260"/>
      <c r="B128" s="270"/>
      <c r="C128" s="78" t="s">
        <v>168</v>
      </c>
      <c r="D128" s="33" t="s">
        <v>169</v>
      </c>
      <c r="E128" s="80" t="s">
        <v>49</v>
      </c>
      <c r="F128" s="86">
        <v>60</v>
      </c>
    </row>
    <row r="129" spans="1:6" s="35" customFormat="1" ht="12" customHeight="1" x14ac:dyDescent="0.25">
      <c r="A129" s="260"/>
      <c r="B129" s="87"/>
      <c r="C129" s="96"/>
      <c r="D129" s="96"/>
      <c r="E129" s="104"/>
      <c r="F129" s="85"/>
    </row>
    <row r="130" spans="1:6" s="119" customFormat="1" ht="25.5" customHeight="1" x14ac:dyDescent="0.25">
      <c r="A130" s="260"/>
      <c r="B130" s="271" t="s">
        <v>170</v>
      </c>
      <c r="C130" s="33" t="s">
        <v>171</v>
      </c>
      <c r="D130" s="33" t="s">
        <v>172</v>
      </c>
      <c r="E130" s="67" t="s">
        <v>485</v>
      </c>
      <c r="F130" s="86">
        <v>80</v>
      </c>
    </row>
    <row r="131" spans="1:6" s="119" customFormat="1" ht="25.5" customHeight="1" x14ac:dyDescent="0.25">
      <c r="A131" s="260"/>
      <c r="B131" s="272"/>
      <c r="C131" s="33" t="s">
        <v>173</v>
      </c>
      <c r="D131" s="33" t="s">
        <v>174</v>
      </c>
      <c r="E131" s="67" t="s">
        <v>93</v>
      </c>
      <c r="F131" s="86">
        <v>30</v>
      </c>
    </row>
    <row r="132" spans="1:6" s="119" customFormat="1" ht="25.5" customHeight="1" x14ac:dyDescent="0.25">
      <c r="A132" s="260"/>
      <c r="B132" s="272"/>
      <c r="C132" s="33" t="s">
        <v>270</v>
      </c>
      <c r="D132" s="33" t="s">
        <v>271</v>
      </c>
      <c r="E132" s="67" t="s">
        <v>216</v>
      </c>
      <c r="F132" s="86">
        <v>1500</v>
      </c>
    </row>
    <row r="133" spans="1:6" s="119" customFormat="1" ht="25.5" customHeight="1" x14ac:dyDescent="0.25">
      <c r="A133" s="260"/>
      <c r="B133" s="273"/>
      <c r="C133" s="78" t="s">
        <v>272</v>
      </c>
      <c r="D133" s="78" t="s">
        <v>273</v>
      </c>
      <c r="E133" s="80" t="s">
        <v>216</v>
      </c>
      <c r="F133" s="86">
        <v>2000</v>
      </c>
    </row>
    <row r="134" spans="1:6" s="35" customFormat="1" ht="12" customHeight="1" x14ac:dyDescent="0.25">
      <c r="A134" s="260"/>
      <c r="B134" s="87"/>
      <c r="C134" s="83"/>
      <c r="D134" s="96"/>
      <c r="E134" s="84"/>
      <c r="F134" s="85"/>
    </row>
    <row r="135" spans="1:6" s="35" customFormat="1" ht="25.5" customHeight="1" x14ac:dyDescent="0.25">
      <c r="A135" s="260"/>
      <c r="B135" s="274" t="s">
        <v>175</v>
      </c>
      <c r="C135" s="33" t="s">
        <v>176</v>
      </c>
      <c r="D135" s="33" t="s">
        <v>177</v>
      </c>
      <c r="E135" s="67" t="s">
        <v>485</v>
      </c>
      <c r="F135" s="86">
        <v>27</v>
      </c>
    </row>
    <row r="136" spans="1:6" s="35" customFormat="1" ht="25.5" customHeight="1" x14ac:dyDescent="0.25">
      <c r="A136" s="260"/>
      <c r="B136" s="275"/>
      <c r="C136" s="33" t="s">
        <v>178</v>
      </c>
      <c r="D136" s="33" t="s">
        <v>180</v>
      </c>
      <c r="E136" s="67" t="s">
        <v>485</v>
      </c>
      <c r="F136" s="86">
        <v>30</v>
      </c>
    </row>
    <row r="137" spans="1:6" s="35" customFormat="1" ht="25.5" customHeight="1" x14ac:dyDescent="0.25">
      <c r="A137" s="260"/>
      <c r="B137" s="270"/>
      <c r="C137" s="33" t="s">
        <v>179</v>
      </c>
      <c r="D137" s="33" t="s">
        <v>181</v>
      </c>
      <c r="E137" s="67" t="s">
        <v>485</v>
      </c>
      <c r="F137" s="86">
        <v>30</v>
      </c>
    </row>
    <row r="138" spans="1:6" s="35" customFormat="1" ht="12" x14ac:dyDescent="0.25">
      <c r="A138" s="260"/>
      <c r="B138" s="110"/>
      <c r="C138" s="83"/>
      <c r="D138" s="96"/>
      <c r="E138" s="84"/>
      <c r="F138" s="85"/>
    </row>
    <row r="139" spans="1:6" s="35" customFormat="1" ht="25.5" customHeight="1" x14ac:dyDescent="0.25">
      <c r="A139" s="260"/>
      <c r="B139" s="274" t="s">
        <v>182</v>
      </c>
      <c r="C139" s="78" t="s">
        <v>183</v>
      </c>
      <c r="D139" s="33" t="s">
        <v>184</v>
      </c>
      <c r="E139" s="80" t="s">
        <v>485</v>
      </c>
      <c r="F139" s="86">
        <v>45</v>
      </c>
    </row>
    <row r="140" spans="1:6" s="35" customFormat="1" ht="25.5" customHeight="1" x14ac:dyDescent="0.25">
      <c r="A140" s="260"/>
      <c r="B140" s="275"/>
      <c r="C140" s="78" t="s">
        <v>185</v>
      </c>
      <c r="D140" s="33" t="s">
        <v>186</v>
      </c>
      <c r="E140" s="80" t="s">
        <v>485</v>
      </c>
      <c r="F140" s="86">
        <v>75</v>
      </c>
    </row>
    <row r="141" spans="1:6" s="35" customFormat="1" ht="25.5" customHeight="1" x14ac:dyDescent="0.25">
      <c r="A141" s="260"/>
      <c r="B141" s="270"/>
      <c r="C141" s="78" t="s">
        <v>187</v>
      </c>
      <c r="D141" s="33" t="s">
        <v>188</v>
      </c>
      <c r="E141" s="80" t="s">
        <v>485</v>
      </c>
      <c r="F141" s="86">
        <v>30</v>
      </c>
    </row>
    <row r="142" spans="1:6" s="35" customFormat="1" ht="12" x14ac:dyDescent="0.25">
      <c r="A142" s="260"/>
      <c r="B142" s="110"/>
      <c r="C142" s="83"/>
      <c r="D142" s="96"/>
      <c r="E142" s="84"/>
      <c r="F142" s="85"/>
    </row>
    <row r="143" spans="1:6" s="35" customFormat="1" ht="25.5" customHeight="1" x14ac:dyDescent="0.25">
      <c r="A143" s="260"/>
      <c r="B143" s="276" t="s">
        <v>189</v>
      </c>
      <c r="C143" s="77" t="s">
        <v>190</v>
      </c>
      <c r="D143" s="66" t="s">
        <v>191</v>
      </c>
      <c r="E143" s="95" t="s">
        <v>49</v>
      </c>
      <c r="F143" s="81">
        <v>40</v>
      </c>
    </row>
    <row r="144" spans="1:6" s="35" customFormat="1" ht="25.5" customHeight="1" x14ac:dyDescent="0.25">
      <c r="A144" s="260"/>
      <c r="B144" s="277"/>
      <c r="C144" s="77" t="s">
        <v>192</v>
      </c>
      <c r="D144" s="66" t="s">
        <v>193</v>
      </c>
      <c r="E144" s="95" t="s">
        <v>49</v>
      </c>
      <c r="F144" s="81">
        <v>20</v>
      </c>
    </row>
    <row r="145" spans="1:6" s="35" customFormat="1" ht="25.5" customHeight="1" x14ac:dyDescent="0.25">
      <c r="A145" s="260"/>
      <c r="B145" s="277"/>
      <c r="C145" s="77" t="s">
        <v>194</v>
      </c>
      <c r="D145" s="66" t="s">
        <v>195</v>
      </c>
      <c r="E145" s="95" t="s">
        <v>49</v>
      </c>
      <c r="F145" s="81">
        <v>45</v>
      </c>
    </row>
    <row r="146" spans="1:6" s="35" customFormat="1" ht="25.5" customHeight="1" x14ac:dyDescent="0.25">
      <c r="A146" s="260"/>
      <c r="B146" s="277"/>
      <c r="C146" s="77" t="s">
        <v>196</v>
      </c>
      <c r="D146" s="66" t="s">
        <v>197</v>
      </c>
      <c r="E146" s="95" t="s">
        <v>49</v>
      </c>
      <c r="F146" s="81">
        <v>60</v>
      </c>
    </row>
    <row r="147" spans="1:6" s="35" customFormat="1" ht="25.5" customHeight="1" x14ac:dyDescent="0.25">
      <c r="A147" s="260"/>
      <c r="B147" s="277"/>
      <c r="C147" s="77" t="s">
        <v>198</v>
      </c>
      <c r="D147" s="66" t="s">
        <v>199</v>
      </c>
      <c r="E147" s="95" t="s">
        <v>49</v>
      </c>
      <c r="F147" s="81">
        <v>220</v>
      </c>
    </row>
    <row r="148" spans="1:6" s="35" customFormat="1" ht="25.5" customHeight="1" x14ac:dyDescent="0.25">
      <c r="A148" s="260"/>
      <c r="B148" s="277"/>
      <c r="C148" s="77" t="s">
        <v>200</v>
      </c>
      <c r="D148" s="66" t="s">
        <v>201</v>
      </c>
      <c r="E148" s="95" t="s">
        <v>49</v>
      </c>
      <c r="F148" s="81">
        <v>150</v>
      </c>
    </row>
    <row r="149" spans="1:6" s="35" customFormat="1" ht="25.5" customHeight="1" x14ac:dyDescent="0.25">
      <c r="A149" s="260"/>
      <c r="B149" s="278"/>
      <c r="C149" s="77" t="s">
        <v>202</v>
      </c>
      <c r="D149" s="66" t="s">
        <v>203</v>
      </c>
      <c r="E149" s="95" t="s">
        <v>49</v>
      </c>
      <c r="F149" s="81">
        <v>70</v>
      </c>
    </row>
    <row r="150" spans="1:6" s="35" customFormat="1" ht="12" customHeight="1" x14ac:dyDescent="0.25">
      <c r="A150" s="260"/>
      <c r="B150" s="87"/>
      <c r="C150" s="96"/>
      <c r="D150" s="96"/>
      <c r="E150" s="104"/>
      <c r="F150" s="98"/>
    </row>
    <row r="151" spans="1:6" s="35" customFormat="1" ht="25.5" customHeight="1" x14ac:dyDescent="0.25">
      <c r="A151" s="260"/>
      <c r="B151" s="276" t="s">
        <v>204</v>
      </c>
      <c r="C151" s="33" t="s">
        <v>205</v>
      </c>
      <c r="D151" s="33" t="s">
        <v>423</v>
      </c>
      <c r="E151" s="67" t="s">
        <v>485</v>
      </c>
      <c r="F151" s="86">
        <v>5</v>
      </c>
    </row>
    <row r="152" spans="1:6" s="35" customFormat="1" ht="25.5" customHeight="1" x14ac:dyDescent="0.25">
      <c r="A152" s="260"/>
      <c r="B152" s="277"/>
      <c r="C152" s="33" t="s">
        <v>207</v>
      </c>
      <c r="D152" s="33" t="s">
        <v>208</v>
      </c>
      <c r="E152" s="67" t="s">
        <v>485</v>
      </c>
      <c r="F152" s="86">
        <v>8</v>
      </c>
    </row>
    <row r="153" spans="1:6" s="35" customFormat="1" ht="25.5" customHeight="1" x14ac:dyDescent="0.25">
      <c r="A153" s="260"/>
      <c r="B153" s="277"/>
      <c r="C153" s="33" t="s">
        <v>209</v>
      </c>
      <c r="D153" s="33" t="s">
        <v>210</v>
      </c>
      <c r="E153" s="67" t="s">
        <v>485</v>
      </c>
      <c r="F153" s="86">
        <v>10</v>
      </c>
    </row>
    <row r="154" spans="1:6" s="35" customFormat="1" ht="25.5" customHeight="1" x14ac:dyDescent="0.25">
      <c r="A154" s="260"/>
      <c r="B154" s="277"/>
      <c r="C154" s="33" t="s">
        <v>211</v>
      </c>
      <c r="D154" s="33" t="s">
        <v>212</v>
      </c>
      <c r="E154" s="67" t="s">
        <v>485</v>
      </c>
      <c r="F154" s="86">
        <v>9</v>
      </c>
    </row>
    <row r="155" spans="1:6" s="35" customFormat="1" ht="25.5" customHeight="1" x14ac:dyDescent="0.25">
      <c r="A155" s="260"/>
      <c r="B155" s="278"/>
      <c r="C155" s="33" t="s">
        <v>355</v>
      </c>
      <c r="D155" s="33" t="s">
        <v>213</v>
      </c>
      <c r="E155" s="67" t="s">
        <v>485</v>
      </c>
      <c r="F155" s="86">
        <v>9</v>
      </c>
    </row>
    <row r="156" spans="1:6" s="35" customFormat="1" ht="12" customHeight="1" x14ac:dyDescent="0.25">
      <c r="A156" s="260"/>
      <c r="B156" s="87"/>
      <c r="C156" s="96"/>
      <c r="D156" s="96"/>
      <c r="E156" s="104"/>
      <c r="F156" s="85"/>
    </row>
    <row r="157" spans="1:6" s="35" customFormat="1" ht="25.5" customHeight="1" x14ac:dyDescent="0.25">
      <c r="A157" s="260"/>
      <c r="B157" s="274" t="s">
        <v>424</v>
      </c>
      <c r="C157" s="33" t="s">
        <v>214</v>
      </c>
      <c r="D157" s="33" t="s">
        <v>215</v>
      </c>
      <c r="E157" s="67" t="s">
        <v>216</v>
      </c>
      <c r="F157" s="81">
        <v>900</v>
      </c>
    </row>
    <row r="158" spans="1:6" s="35" customFormat="1" ht="25.5" customHeight="1" x14ac:dyDescent="0.25">
      <c r="A158" s="260"/>
      <c r="B158" s="275"/>
      <c r="C158" s="33" t="s">
        <v>217</v>
      </c>
      <c r="D158" s="33" t="s">
        <v>218</v>
      </c>
      <c r="E158" s="67" t="s">
        <v>216</v>
      </c>
      <c r="F158" s="81">
        <v>1500</v>
      </c>
    </row>
    <row r="159" spans="1:6" s="35" customFormat="1" ht="25.5" customHeight="1" thickBot="1" x14ac:dyDescent="0.3">
      <c r="A159" s="261"/>
      <c r="B159" s="279"/>
      <c r="C159" s="69" t="s">
        <v>219</v>
      </c>
      <c r="D159" s="69" t="s">
        <v>220</v>
      </c>
      <c r="E159" s="70" t="s">
        <v>216</v>
      </c>
      <c r="F159" s="108">
        <v>2500</v>
      </c>
    </row>
    <row r="160" spans="1:6" s="35" customFormat="1" ht="12" customHeight="1" thickBot="1" x14ac:dyDescent="0.3">
      <c r="A160" s="111"/>
      <c r="B160" s="112"/>
      <c r="C160" s="60"/>
      <c r="D160" s="113"/>
      <c r="E160" s="61"/>
      <c r="F160" s="61"/>
    </row>
    <row r="161" spans="1:6" s="35" customFormat="1" ht="25.5" customHeight="1" x14ac:dyDescent="0.25">
      <c r="A161" s="259" t="s">
        <v>221</v>
      </c>
      <c r="B161" s="256" t="s">
        <v>425</v>
      </c>
      <c r="C161" s="62" t="s">
        <v>274</v>
      </c>
      <c r="D161" s="62" t="s">
        <v>483</v>
      </c>
      <c r="E161" s="64" t="s">
        <v>487</v>
      </c>
      <c r="F161" s="102"/>
    </row>
    <row r="162" spans="1:6" s="35" customFormat="1" ht="25.5" customHeight="1" x14ac:dyDescent="0.25">
      <c r="A162" s="260"/>
      <c r="B162" s="257"/>
      <c r="C162" s="33" t="s">
        <v>275</v>
      </c>
      <c r="D162" s="33" t="s">
        <v>484</v>
      </c>
      <c r="E162" s="67" t="s">
        <v>487</v>
      </c>
      <c r="F162" s="86"/>
    </row>
    <row r="163" spans="1:6" s="35" customFormat="1" ht="25.5" customHeight="1" x14ac:dyDescent="0.25">
      <c r="A163" s="260"/>
      <c r="B163" s="257"/>
      <c r="C163" s="66" t="s">
        <v>223</v>
      </c>
      <c r="D163" s="66" t="s">
        <v>426</v>
      </c>
      <c r="E163" s="67" t="s">
        <v>487</v>
      </c>
      <c r="F163" s="86"/>
    </row>
    <row r="164" spans="1:6" s="35" customFormat="1" ht="25.5" customHeight="1" x14ac:dyDescent="0.25">
      <c r="A164" s="260"/>
      <c r="B164" s="257"/>
      <c r="C164" s="66" t="s">
        <v>224</v>
      </c>
      <c r="D164" s="66" t="s">
        <v>427</v>
      </c>
      <c r="E164" s="67" t="s">
        <v>487</v>
      </c>
      <c r="F164" s="86"/>
    </row>
    <row r="165" spans="1:6" s="35" customFormat="1" ht="25.5" customHeight="1" x14ac:dyDescent="0.25">
      <c r="A165" s="260"/>
      <c r="B165" s="257"/>
      <c r="C165" s="33" t="s">
        <v>225</v>
      </c>
      <c r="D165" s="66" t="s">
        <v>428</v>
      </c>
      <c r="E165" s="67" t="s">
        <v>487</v>
      </c>
      <c r="F165" s="81">
        <v>40</v>
      </c>
    </row>
    <row r="166" spans="1:6" s="35" customFormat="1" ht="25.5" customHeight="1" x14ac:dyDescent="0.25">
      <c r="A166" s="260"/>
      <c r="B166" s="257"/>
      <c r="C166" s="33" t="s">
        <v>276</v>
      </c>
      <c r="D166" s="66" t="s">
        <v>429</v>
      </c>
      <c r="E166" s="67" t="s">
        <v>487</v>
      </c>
      <c r="F166" s="86">
        <v>40</v>
      </c>
    </row>
    <row r="167" spans="1:6" s="35" customFormat="1" ht="25.5" customHeight="1" x14ac:dyDescent="0.25">
      <c r="A167" s="260"/>
      <c r="B167" s="257"/>
      <c r="C167" s="33" t="s">
        <v>278</v>
      </c>
      <c r="D167" s="66" t="s">
        <v>430</v>
      </c>
      <c r="E167" s="67" t="s">
        <v>487</v>
      </c>
      <c r="F167" s="86">
        <v>30</v>
      </c>
    </row>
    <row r="168" spans="1:6" s="35" customFormat="1" ht="25.5" customHeight="1" x14ac:dyDescent="0.25">
      <c r="A168" s="260"/>
      <c r="B168" s="257"/>
      <c r="C168" s="33" t="s">
        <v>226</v>
      </c>
      <c r="D168" s="66" t="s">
        <v>431</v>
      </c>
      <c r="E168" s="67" t="s">
        <v>216</v>
      </c>
      <c r="F168" s="81">
        <v>700</v>
      </c>
    </row>
    <row r="169" spans="1:6" s="35" customFormat="1" ht="25.5" customHeight="1" x14ac:dyDescent="0.25">
      <c r="A169" s="260"/>
      <c r="B169" s="257"/>
      <c r="C169" s="33" t="s">
        <v>227</v>
      </c>
      <c r="D169" s="66" t="s">
        <v>228</v>
      </c>
      <c r="E169" s="67" t="s">
        <v>216</v>
      </c>
      <c r="F169" s="81">
        <v>350</v>
      </c>
    </row>
    <row r="170" spans="1:6" s="35" customFormat="1" ht="25.5" customHeight="1" x14ac:dyDescent="0.25">
      <c r="A170" s="260"/>
      <c r="B170" s="262"/>
      <c r="C170" s="33" t="s">
        <v>229</v>
      </c>
      <c r="D170" s="33" t="s">
        <v>432</v>
      </c>
      <c r="E170" s="67" t="s">
        <v>39</v>
      </c>
      <c r="F170" s="81">
        <v>900</v>
      </c>
    </row>
    <row r="171" spans="1:6" s="35" customFormat="1" ht="12" customHeight="1" x14ac:dyDescent="0.25">
      <c r="A171" s="260"/>
      <c r="B171" s="114"/>
      <c r="C171" s="96"/>
      <c r="D171" s="96"/>
      <c r="E171" s="104"/>
      <c r="F171" s="85"/>
    </row>
    <row r="172" spans="1:6" s="35" customFormat="1" ht="25.5" customHeight="1" x14ac:dyDescent="0.25">
      <c r="A172" s="260"/>
      <c r="B172" s="266" t="s">
        <v>433</v>
      </c>
      <c r="C172" s="33" t="s">
        <v>230</v>
      </c>
      <c r="D172" s="33" t="s">
        <v>231</v>
      </c>
      <c r="E172" s="67" t="s">
        <v>216</v>
      </c>
      <c r="F172" s="86">
        <v>16000</v>
      </c>
    </row>
    <row r="173" spans="1:6" s="35" customFormat="1" ht="25.5" customHeight="1" x14ac:dyDescent="0.25">
      <c r="A173" s="260"/>
      <c r="B173" s="257"/>
      <c r="C173" s="33" t="s">
        <v>232</v>
      </c>
      <c r="D173" s="33" t="s">
        <v>233</v>
      </c>
      <c r="E173" s="67" t="s">
        <v>434</v>
      </c>
      <c r="F173" s="86">
        <v>1200</v>
      </c>
    </row>
    <row r="174" spans="1:6" s="35" customFormat="1" ht="25.5" customHeight="1" thickBot="1" x14ac:dyDescent="0.3">
      <c r="A174" s="261"/>
      <c r="B174" s="258"/>
      <c r="C174" s="69" t="s">
        <v>234</v>
      </c>
      <c r="D174" s="91" t="s">
        <v>435</v>
      </c>
      <c r="E174" s="70"/>
      <c r="F174" s="93"/>
    </row>
    <row r="175" spans="1:6" s="35" customFormat="1" ht="12" customHeight="1" thickBot="1" x14ac:dyDescent="0.3">
      <c r="A175" s="115"/>
      <c r="B175" s="116"/>
      <c r="C175" s="109"/>
      <c r="D175" s="109"/>
      <c r="E175" s="117"/>
      <c r="F175" s="72"/>
    </row>
    <row r="176" spans="1:6" s="35" customFormat="1" ht="25.5" customHeight="1" x14ac:dyDescent="0.25">
      <c r="A176" s="259" t="s">
        <v>235</v>
      </c>
      <c r="B176" s="256" t="s">
        <v>436</v>
      </c>
      <c r="C176" s="62" t="s">
        <v>236</v>
      </c>
      <c r="D176" s="118" t="s">
        <v>437</v>
      </c>
      <c r="E176" s="64" t="s">
        <v>438</v>
      </c>
      <c r="F176" s="102">
        <v>2.2000000000000002</v>
      </c>
    </row>
    <row r="177" spans="1:6" s="35" customFormat="1" ht="25.5" customHeight="1" x14ac:dyDescent="0.25">
      <c r="A177" s="260"/>
      <c r="B177" s="257"/>
      <c r="C177" s="33" t="s">
        <v>237</v>
      </c>
      <c r="D177" s="78" t="s">
        <v>279</v>
      </c>
      <c r="E177" s="67" t="s">
        <v>485</v>
      </c>
      <c r="F177" s="86">
        <v>20</v>
      </c>
    </row>
    <row r="178" spans="1:6" s="35" customFormat="1" ht="25.5" customHeight="1" x14ac:dyDescent="0.25">
      <c r="A178" s="260"/>
      <c r="B178" s="257"/>
      <c r="C178" s="69" t="s">
        <v>238</v>
      </c>
      <c r="D178" s="78" t="s">
        <v>280</v>
      </c>
      <c r="E178" s="67" t="s">
        <v>485</v>
      </c>
      <c r="F178" s="86">
        <v>25</v>
      </c>
    </row>
    <row r="179" spans="1:6" s="35" customFormat="1" ht="25.5" customHeight="1" x14ac:dyDescent="0.25">
      <c r="A179" s="260"/>
      <c r="B179" s="257"/>
      <c r="C179" s="69" t="s">
        <v>281</v>
      </c>
      <c r="D179" s="78" t="s">
        <v>282</v>
      </c>
      <c r="E179" s="67" t="s">
        <v>485</v>
      </c>
      <c r="F179" s="86">
        <v>30</v>
      </c>
    </row>
    <row r="180" spans="1:6" s="35" customFormat="1" ht="25.5" customHeight="1" x14ac:dyDescent="0.25">
      <c r="A180" s="260"/>
      <c r="B180" s="257"/>
      <c r="C180" s="69" t="s">
        <v>283</v>
      </c>
      <c r="D180" s="78" t="s">
        <v>284</v>
      </c>
      <c r="E180" s="67" t="s">
        <v>485</v>
      </c>
      <c r="F180" s="86">
        <v>35</v>
      </c>
    </row>
    <row r="181" spans="1:6" s="35" customFormat="1" ht="25.5" customHeight="1" x14ac:dyDescent="0.25">
      <c r="A181" s="260"/>
      <c r="B181" s="257"/>
      <c r="C181" s="69" t="s">
        <v>285</v>
      </c>
      <c r="D181" s="78" t="s">
        <v>286</v>
      </c>
      <c r="E181" s="67" t="s">
        <v>485</v>
      </c>
      <c r="F181" s="86">
        <v>40</v>
      </c>
    </row>
    <row r="182" spans="1:6" s="35" customFormat="1" ht="25.5" customHeight="1" thickBot="1" x14ac:dyDescent="0.3">
      <c r="A182" s="261"/>
      <c r="B182" s="258"/>
      <c r="C182" s="69" t="s">
        <v>287</v>
      </c>
      <c r="D182" s="91" t="s">
        <v>288</v>
      </c>
      <c r="E182" s="70" t="s">
        <v>39</v>
      </c>
      <c r="F182" s="93">
        <v>1000</v>
      </c>
    </row>
    <row r="183" spans="1:6" ht="21.75" customHeight="1" x14ac:dyDescent="0.2"/>
    <row r="184" spans="1:6" x14ac:dyDescent="0.2">
      <c r="B184" s="280"/>
      <c r="C184" s="280"/>
      <c r="D184" s="280"/>
      <c r="E184" s="280"/>
      <c r="F184" s="280"/>
    </row>
  </sheetData>
  <mergeCells count="36">
    <mergeCell ref="B184:F184"/>
    <mergeCell ref="A161:A174"/>
    <mergeCell ref="B161:B170"/>
    <mergeCell ref="B172:B174"/>
    <mergeCell ref="A176:A182"/>
    <mergeCell ref="B176:B182"/>
    <mergeCell ref="A85:A125"/>
    <mergeCell ref="B85:B108"/>
    <mergeCell ref="B110:B113"/>
    <mergeCell ref="B115:B125"/>
    <mergeCell ref="A127:A159"/>
    <mergeCell ref="B127:B128"/>
    <mergeCell ref="B130:B133"/>
    <mergeCell ref="B135:B137"/>
    <mergeCell ref="B139:B141"/>
    <mergeCell ref="B143:B149"/>
    <mergeCell ref="B151:B155"/>
    <mergeCell ref="B157:B159"/>
    <mergeCell ref="A45:A83"/>
    <mergeCell ref="B45:B57"/>
    <mergeCell ref="B59:B64"/>
    <mergeCell ref="B66:B70"/>
    <mergeCell ref="B72:B83"/>
    <mergeCell ref="B10:B13"/>
    <mergeCell ref="A15:A25"/>
    <mergeCell ref="B15:B25"/>
    <mergeCell ref="A27:A43"/>
    <mergeCell ref="B27:B31"/>
    <mergeCell ref="B33:B43"/>
    <mergeCell ref="A10:A13"/>
    <mergeCell ref="C7:F7"/>
    <mergeCell ref="A2:F2"/>
    <mergeCell ref="A4:B4"/>
    <mergeCell ref="C4:F4"/>
    <mergeCell ref="C5:F5"/>
    <mergeCell ref="C6:F6"/>
  </mergeCells>
  <pageMargins left="0.5" right="0.75" top="0.41" bottom="0.26" header="0.31" footer="0.17"/>
  <pageSetup paperSize="9" scale="91" orientation="portrait"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heetViews>
  <sheetFormatPr defaultRowHeight="15" x14ac:dyDescent="0.25"/>
  <cols>
    <col min="1" max="1" width="4.140625" bestFit="1" customWidth="1"/>
    <col min="2" max="2" width="31.140625" customWidth="1"/>
    <col min="3" max="3" width="11.5703125" customWidth="1"/>
    <col min="4" max="4" width="14.57031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0" t="s">
        <v>312</v>
      </c>
      <c r="B2" s="321"/>
      <c r="C2" s="321"/>
      <c r="D2" s="321"/>
      <c r="E2" s="321"/>
      <c r="F2" s="321"/>
      <c r="G2" s="321"/>
      <c r="H2" s="321"/>
      <c r="I2" s="322"/>
    </row>
    <row r="3" spans="1:9" x14ac:dyDescent="0.25">
      <c r="A3" s="323"/>
      <c r="B3" s="16" t="s">
        <v>239</v>
      </c>
      <c r="C3" s="324" t="s">
        <v>244</v>
      </c>
      <c r="D3" s="325" t="s">
        <v>289</v>
      </c>
      <c r="E3" s="324" t="s">
        <v>2</v>
      </c>
      <c r="F3" s="324" t="s">
        <v>3</v>
      </c>
      <c r="G3" s="324" t="s">
        <v>4</v>
      </c>
      <c r="H3" s="324" t="s">
        <v>5</v>
      </c>
      <c r="I3" s="324" t="s">
        <v>6</v>
      </c>
    </row>
    <row r="4" spans="1:9" ht="25.5" x14ac:dyDescent="0.25">
      <c r="A4" s="323"/>
      <c r="B4" s="16"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0.5" customHeight="1" x14ac:dyDescent="0.25">
      <c r="A11" s="336" t="s">
        <v>310</v>
      </c>
      <c r="B11" s="327"/>
      <c r="C11" s="327"/>
      <c r="D11" s="327"/>
      <c r="E11" s="327"/>
      <c r="F11" s="327"/>
      <c r="G11" s="327"/>
      <c r="H11" s="327"/>
      <c r="I11" s="327"/>
    </row>
    <row r="12" spans="1:9" x14ac:dyDescent="0.25">
      <c r="A12" s="327"/>
      <c r="B12" s="327"/>
      <c r="C12" s="327"/>
      <c r="D12" s="327"/>
      <c r="E12" s="327"/>
      <c r="F12" s="327"/>
      <c r="G12" s="327"/>
      <c r="H12" s="327"/>
      <c r="I12" s="327"/>
    </row>
    <row r="13" spans="1:9" ht="8.25" customHeight="1" x14ac:dyDescent="0.25">
      <c r="A13" s="327"/>
      <c r="B13" s="327"/>
      <c r="C13" s="327"/>
      <c r="D13" s="327"/>
      <c r="E13" s="327"/>
      <c r="F13" s="327"/>
      <c r="G13" s="327"/>
      <c r="H13" s="327"/>
      <c r="I13" s="327"/>
    </row>
  </sheetData>
  <mergeCells count="10">
    <mergeCell ref="A11:I13"/>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4.57031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8" t="s">
        <v>474</v>
      </c>
      <c r="B2" s="329"/>
      <c r="C2" s="329"/>
      <c r="D2" s="329"/>
      <c r="E2" s="329"/>
      <c r="F2" s="329"/>
      <c r="G2" s="329"/>
      <c r="H2" s="329"/>
      <c r="I2" s="329"/>
    </row>
    <row r="3" spans="1:9" x14ac:dyDescent="0.25">
      <c r="A3" s="323" t="s">
        <v>0</v>
      </c>
      <c r="B3" s="16" t="s">
        <v>239</v>
      </c>
      <c r="C3" s="324" t="s">
        <v>489</v>
      </c>
      <c r="D3" s="325" t="s">
        <v>289</v>
      </c>
      <c r="E3" s="324" t="s">
        <v>2</v>
      </c>
      <c r="F3" s="324" t="s">
        <v>3</v>
      </c>
      <c r="G3" s="324" t="s">
        <v>4</v>
      </c>
      <c r="H3" s="324" t="s">
        <v>5</v>
      </c>
      <c r="I3" s="324" t="s">
        <v>6</v>
      </c>
    </row>
    <row r="4" spans="1:9" x14ac:dyDescent="0.25">
      <c r="A4" s="323"/>
      <c r="B4" s="16"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sheetData>
  <mergeCells count="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4.425781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8" t="s">
        <v>311</v>
      </c>
      <c r="B2" s="329"/>
      <c r="C2" s="329"/>
      <c r="D2" s="329"/>
      <c r="E2" s="329"/>
      <c r="F2" s="329"/>
      <c r="G2" s="329"/>
      <c r="H2" s="329"/>
      <c r="I2" s="329"/>
    </row>
    <row r="3" spans="1:9" x14ac:dyDescent="0.25">
      <c r="A3" s="323" t="s">
        <v>0</v>
      </c>
      <c r="B3" s="16" t="s">
        <v>239</v>
      </c>
      <c r="C3" s="324" t="s">
        <v>489</v>
      </c>
      <c r="D3" s="325" t="s">
        <v>289</v>
      </c>
      <c r="E3" s="324" t="s">
        <v>2</v>
      </c>
      <c r="F3" s="324" t="s">
        <v>3</v>
      </c>
      <c r="G3" s="324" t="s">
        <v>4</v>
      </c>
      <c r="H3" s="324" t="s">
        <v>5</v>
      </c>
      <c r="I3" s="324" t="s">
        <v>6</v>
      </c>
    </row>
    <row r="4" spans="1:9" x14ac:dyDescent="0.25">
      <c r="A4" s="323"/>
      <c r="B4" s="16"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sheetData>
  <mergeCells count="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5" x14ac:dyDescent="0.25"/>
  <cols>
    <col min="1" max="1" width="4.140625" bestFit="1" customWidth="1"/>
    <col min="2" max="2" width="31.140625" customWidth="1"/>
    <col min="3" max="3" width="11.5703125" customWidth="1"/>
    <col min="4" max="4" width="14.425781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8" t="s">
        <v>475</v>
      </c>
      <c r="B2" s="329"/>
      <c r="C2" s="329"/>
      <c r="D2" s="329"/>
      <c r="E2" s="329"/>
      <c r="F2" s="329"/>
      <c r="G2" s="329"/>
      <c r="H2" s="329"/>
      <c r="I2" s="329"/>
    </row>
    <row r="3" spans="1:9" x14ac:dyDescent="0.25">
      <c r="A3" s="323" t="s">
        <v>0</v>
      </c>
      <c r="B3" s="16" t="s">
        <v>239</v>
      </c>
      <c r="C3" s="324" t="s">
        <v>489</v>
      </c>
      <c r="D3" s="325" t="s">
        <v>289</v>
      </c>
      <c r="E3" s="324" t="s">
        <v>2</v>
      </c>
      <c r="F3" s="324" t="s">
        <v>3</v>
      </c>
      <c r="G3" s="324" t="s">
        <v>4</v>
      </c>
      <c r="H3" s="324" t="s">
        <v>5</v>
      </c>
      <c r="I3" s="324" t="s">
        <v>6</v>
      </c>
    </row>
    <row r="4" spans="1:9" x14ac:dyDescent="0.25">
      <c r="A4" s="323"/>
      <c r="B4" s="16"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row r="12" spans="1:9" ht="37.5" customHeight="1" x14ac:dyDescent="0.25">
      <c r="A12" s="335" t="s">
        <v>476</v>
      </c>
      <c r="B12" s="335"/>
      <c r="C12" s="335"/>
      <c r="D12" s="335"/>
      <c r="E12" s="335"/>
      <c r="F12" s="335"/>
      <c r="G12" s="335"/>
      <c r="H12" s="335"/>
      <c r="I12" s="335"/>
    </row>
    <row r="14" spans="1:9" ht="42.75" customHeight="1" x14ac:dyDescent="0.25">
      <c r="A14" s="335" t="s">
        <v>356</v>
      </c>
      <c r="B14" s="335"/>
      <c r="C14" s="335"/>
      <c r="D14" s="335"/>
      <c r="E14" s="335"/>
      <c r="F14" s="335"/>
      <c r="G14" s="335"/>
      <c r="H14" s="335"/>
      <c r="I14" s="335"/>
    </row>
  </sheetData>
  <mergeCells count="11">
    <mergeCell ref="A14:I14"/>
    <mergeCell ref="A12:I12"/>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heetViews>
  <sheetFormatPr defaultRowHeight="15" x14ac:dyDescent="0.25"/>
  <cols>
    <col min="1" max="1" width="4.140625" bestFit="1" customWidth="1"/>
    <col min="2" max="2" width="31.140625" customWidth="1"/>
    <col min="3" max="3" width="11.5703125" customWidth="1"/>
    <col min="4" max="4" width="14.425781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8" t="s">
        <v>495</v>
      </c>
      <c r="B2" s="329"/>
      <c r="C2" s="329"/>
      <c r="D2" s="329"/>
      <c r="E2" s="329"/>
      <c r="F2" s="329"/>
      <c r="G2" s="329"/>
      <c r="H2" s="329"/>
      <c r="I2" s="329"/>
    </row>
    <row r="3" spans="1:9" x14ac:dyDescent="0.25">
      <c r="A3" s="323" t="s">
        <v>0</v>
      </c>
      <c r="B3" s="16" t="s">
        <v>239</v>
      </c>
      <c r="C3" s="324" t="s">
        <v>494</v>
      </c>
      <c r="D3" s="325" t="s">
        <v>289</v>
      </c>
      <c r="E3" s="324" t="s">
        <v>2</v>
      </c>
      <c r="F3" s="324" t="s">
        <v>3</v>
      </c>
      <c r="G3" s="324" t="s">
        <v>4</v>
      </c>
      <c r="H3" s="324" t="s">
        <v>5</v>
      </c>
      <c r="I3" s="324" t="s">
        <v>6</v>
      </c>
    </row>
    <row r="4" spans="1:9" x14ac:dyDescent="0.25">
      <c r="A4" s="323"/>
      <c r="B4" s="16"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2"/>
      <c r="G6" s="23">
        <f>ROUND(E6*F6,2)</f>
        <v>0</v>
      </c>
      <c r="H6" s="24">
        <f>ROUND(G6*24%,2)</f>
        <v>0</v>
      </c>
      <c r="I6" s="24">
        <f>G6+H6</f>
        <v>0</v>
      </c>
    </row>
    <row r="7" spans="1:9" x14ac:dyDescent="0.25">
      <c r="A7" s="1"/>
      <c r="B7" s="1"/>
      <c r="C7" s="1"/>
      <c r="D7" s="1"/>
      <c r="E7" s="1"/>
      <c r="F7" s="2"/>
      <c r="G7" s="23">
        <f>ROUND(E7*F7,2)</f>
        <v>0</v>
      </c>
      <c r="H7" s="24">
        <f>ROUND(G7*24%,2)</f>
        <v>0</v>
      </c>
      <c r="I7" s="24">
        <f>G7+H7</f>
        <v>0</v>
      </c>
    </row>
    <row r="8" spans="1:9" x14ac:dyDescent="0.25">
      <c r="A8" s="1"/>
      <c r="B8" s="1"/>
      <c r="C8" s="1"/>
      <c r="D8" s="1"/>
      <c r="E8" s="1"/>
      <c r="F8" s="1"/>
      <c r="G8" s="23">
        <f>ROUND(E8*F8,2)</f>
        <v>0</v>
      </c>
      <c r="H8" s="24">
        <f>ROUND(G8*24%,2)</f>
        <v>0</v>
      </c>
      <c r="I8" s="24">
        <f>G8+H8</f>
        <v>0</v>
      </c>
    </row>
    <row r="9" spans="1:9" x14ac:dyDescent="0.25">
      <c r="A9" s="1"/>
      <c r="B9" s="1"/>
      <c r="C9" s="1"/>
      <c r="D9" s="1"/>
      <c r="E9" s="1"/>
      <c r="F9" s="1"/>
      <c r="G9" s="23">
        <f>ROUND(E9*F9,2)</f>
        <v>0</v>
      </c>
      <c r="H9" s="24">
        <f>ROUND(G9*24%,2)</f>
        <v>0</v>
      </c>
      <c r="I9" s="24">
        <f>G9+H9</f>
        <v>0</v>
      </c>
    </row>
    <row r="10" spans="1:9" x14ac:dyDescent="0.25">
      <c r="A10" s="4"/>
      <c r="B10" s="4" t="s">
        <v>8</v>
      </c>
      <c r="C10" s="4"/>
      <c r="D10" s="4"/>
      <c r="E10" s="4"/>
      <c r="F10" s="4"/>
      <c r="G10" s="25">
        <f>SUM(G5:G9)</f>
        <v>0</v>
      </c>
      <c r="H10" s="25">
        <f>SUM(H5:H9)</f>
        <v>0</v>
      </c>
      <c r="I10" s="25">
        <f>SUM(I5:I9)</f>
        <v>0</v>
      </c>
    </row>
    <row r="12" spans="1:9" ht="36" customHeight="1" x14ac:dyDescent="0.25">
      <c r="A12" s="335" t="s">
        <v>313</v>
      </c>
      <c r="B12" s="335"/>
      <c r="C12" s="335"/>
      <c r="D12" s="335"/>
      <c r="E12" s="335"/>
      <c r="F12" s="335"/>
      <c r="G12" s="335"/>
      <c r="H12" s="335"/>
      <c r="I12" s="335"/>
    </row>
  </sheetData>
  <mergeCells count="10">
    <mergeCell ref="A12:I12"/>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5" x14ac:dyDescent="0.25"/>
  <cols>
    <col min="1" max="1" width="4.140625" bestFit="1" customWidth="1"/>
    <col min="2" max="2" width="31.140625" customWidth="1"/>
    <col min="3" max="3" width="11.5703125" customWidth="1"/>
    <col min="4" max="4" width="16.140625" customWidth="1"/>
    <col min="5" max="5" width="11" customWidth="1"/>
    <col min="6" max="6" width="10.7109375" customWidth="1"/>
    <col min="7" max="7" width="10.85546875" customWidth="1"/>
    <col min="8" max="8" width="10.5703125" customWidth="1"/>
    <col min="9" max="9" width="17.42578125" customWidth="1"/>
  </cols>
  <sheetData>
    <row r="2" spans="1:9" ht="30" customHeight="1" x14ac:dyDescent="0.25">
      <c r="A2" s="328" t="s">
        <v>477</v>
      </c>
      <c r="B2" s="329"/>
      <c r="C2" s="329"/>
      <c r="D2" s="329"/>
      <c r="E2" s="329"/>
      <c r="F2" s="329"/>
      <c r="G2" s="329"/>
      <c r="H2" s="329"/>
      <c r="I2" s="329"/>
    </row>
    <row r="3" spans="1:9" x14ac:dyDescent="0.25">
      <c r="A3" s="323" t="s">
        <v>0</v>
      </c>
      <c r="B3" s="18" t="s">
        <v>239</v>
      </c>
      <c r="C3" s="325" t="s">
        <v>488</v>
      </c>
      <c r="D3" s="325" t="s">
        <v>289</v>
      </c>
      <c r="E3" s="324" t="s">
        <v>2</v>
      </c>
      <c r="F3" s="324" t="s">
        <v>3</v>
      </c>
      <c r="G3" s="324" t="s">
        <v>4</v>
      </c>
      <c r="H3" s="324" t="s">
        <v>5</v>
      </c>
      <c r="I3" s="324" t="s">
        <v>6</v>
      </c>
    </row>
    <row r="4" spans="1:9" x14ac:dyDescent="0.25">
      <c r="A4" s="323"/>
      <c r="B4" s="18" t="s">
        <v>246</v>
      </c>
      <c r="C4" s="326"/>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0" spans="1:9" ht="20.25" customHeight="1" x14ac:dyDescent="0.25">
      <c r="A10" s="337" t="s">
        <v>314</v>
      </c>
      <c r="B10" s="337"/>
      <c r="C10" s="337"/>
      <c r="D10" s="337"/>
      <c r="E10" s="337"/>
      <c r="F10" s="337"/>
      <c r="G10" s="337"/>
      <c r="H10" s="337"/>
      <c r="I10" s="337"/>
    </row>
    <row r="11" spans="1:9" ht="15.75" customHeight="1" x14ac:dyDescent="0.25">
      <c r="B11" s="243"/>
      <c r="C11" s="243"/>
      <c r="D11" s="243"/>
      <c r="E11" s="243"/>
      <c r="F11" s="243"/>
      <c r="G11" s="243"/>
      <c r="H11" s="243"/>
      <c r="I11" s="243"/>
    </row>
    <row r="12" spans="1:9" ht="9" customHeight="1" x14ac:dyDescent="0.25">
      <c r="A12" s="243"/>
      <c r="B12" s="243"/>
      <c r="C12" s="243"/>
      <c r="D12" s="243"/>
      <c r="E12" s="243"/>
      <c r="F12" s="243"/>
      <c r="G12" s="243"/>
      <c r="H12" s="243"/>
      <c r="I12" s="243"/>
    </row>
    <row r="13" spans="1:9" ht="15" hidden="1" customHeight="1" x14ac:dyDescent="0.25">
      <c r="A13" s="243"/>
      <c r="B13" s="243"/>
      <c r="C13" s="243"/>
      <c r="D13" s="243"/>
      <c r="E13" s="243"/>
      <c r="F13" s="243"/>
      <c r="G13" s="243"/>
      <c r="H13" s="243"/>
      <c r="I13" s="243"/>
    </row>
    <row r="14" spans="1:9" ht="37.5" hidden="1" customHeight="1" x14ac:dyDescent="0.25">
      <c r="B14" s="243"/>
      <c r="C14" s="243"/>
      <c r="D14" s="243"/>
      <c r="E14" s="243"/>
      <c r="F14" s="243"/>
      <c r="G14" s="243"/>
      <c r="H14" s="243"/>
      <c r="I14" s="243"/>
    </row>
  </sheetData>
  <mergeCells count="10">
    <mergeCell ref="A10:I10"/>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3.28515625" customWidth="1"/>
    <col min="5" max="5" width="11" customWidth="1"/>
    <col min="6" max="6" width="10.7109375" customWidth="1"/>
    <col min="7" max="7" width="10.85546875" customWidth="1"/>
    <col min="8" max="8" width="10.5703125" customWidth="1"/>
    <col min="9" max="9" width="17.42578125" customWidth="1"/>
  </cols>
  <sheetData>
    <row r="2" spans="1:9" ht="47.25" customHeight="1" x14ac:dyDescent="0.25">
      <c r="A2" s="320" t="s">
        <v>506</v>
      </c>
      <c r="B2" s="321"/>
      <c r="C2" s="321"/>
      <c r="D2" s="321"/>
      <c r="E2" s="321"/>
      <c r="F2" s="321"/>
      <c r="G2" s="321"/>
      <c r="H2" s="321"/>
      <c r="I2" s="322"/>
    </row>
    <row r="3" spans="1:9" x14ac:dyDescent="0.25">
      <c r="A3" s="323" t="s">
        <v>0</v>
      </c>
      <c r="B3" s="3" t="s">
        <v>239</v>
      </c>
      <c r="C3" s="325" t="s">
        <v>489</v>
      </c>
      <c r="D3" s="325" t="s">
        <v>289</v>
      </c>
      <c r="E3" s="324" t="s">
        <v>2</v>
      </c>
      <c r="F3" s="325" t="s">
        <v>3</v>
      </c>
      <c r="G3" s="324" t="s">
        <v>4</v>
      </c>
      <c r="H3" s="324" t="s">
        <v>5</v>
      </c>
      <c r="I3" s="324" t="s">
        <v>6</v>
      </c>
    </row>
    <row r="4" spans="1:9" x14ac:dyDescent="0.25">
      <c r="A4" s="323"/>
      <c r="B4" s="3" t="s">
        <v>246</v>
      </c>
      <c r="C4" s="326"/>
      <c r="D4" s="326"/>
      <c r="E4" s="324"/>
      <c r="F4" s="326"/>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0" spans="1:9" ht="107.25" customHeight="1" x14ac:dyDescent="0.25">
      <c r="A10" s="335" t="s">
        <v>507</v>
      </c>
      <c r="B10" s="335"/>
      <c r="C10" s="335"/>
      <c r="D10" s="335"/>
      <c r="E10" s="335"/>
      <c r="F10" s="335"/>
      <c r="G10" s="335"/>
      <c r="H10" s="335"/>
      <c r="I10" s="335"/>
    </row>
  </sheetData>
  <mergeCells count="10">
    <mergeCell ref="A10:I10"/>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defaultRowHeight="15" x14ac:dyDescent="0.25"/>
  <cols>
    <col min="1" max="1" width="4.140625" bestFit="1" customWidth="1"/>
    <col min="2" max="2" width="31.140625" customWidth="1"/>
    <col min="3" max="3" width="11.5703125" customWidth="1"/>
    <col min="4" max="4" width="13.28515625" customWidth="1"/>
    <col min="5" max="5" width="11" customWidth="1"/>
    <col min="6" max="6" width="10.7109375" customWidth="1"/>
    <col min="7" max="7" width="10.85546875" customWidth="1"/>
    <col min="8" max="8" width="10.5703125" customWidth="1"/>
    <col min="9" max="9" width="17.42578125" customWidth="1"/>
  </cols>
  <sheetData>
    <row r="2" spans="1:9" ht="45.75" customHeight="1" x14ac:dyDescent="0.25">
      <c r="A2" s="320" t="s">
        <v>315</v>
      </c>
      <c r="B2" s="321"/>
      <c r="C2" s="321"/>
      <c r="D2" s="321"/>
      <c r="E2" s="321"/>
      <c r="F2" s="321"/>
      <c r="G2" s="321"/>
      <c r="H2" s="321"/>
      <c r="I2" s="322"/>
    </row>
    <row r="3" spans="1:9" x14ac:dyDescent="0.25">
      <c r="A3" s="323" t="s">
        <v>0</v>
      </c>
      <c r="B3" s="18" t="s">
        <v>239</v>
      </c>
      <c r="C3" s="324" t="s">
        <v>489</v>
      </c>
      <c r="D3" s="325" t="s">
        <v>289</v>
      </c>
      <c r="E3" s="324" t="s">
        <v>2</v>
      </c>
      <c r="F3" s="324" t="s">
        <v>3</v>
      </c>
      <c r="G3" s="324" t="s">
        <v>4</v>
      </c>
      <c r="H3" s="324" t="s">
        <v>5</v>
      </c>
      <c r="I3" s="324" t="s">
        <v>6</v>
      </c>
    </row>
    <row r="4" spans="1:9" x14ac:dyDescent="0.25">
      <c r="A4" s="323"/>
      <c r="B4" s="18"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0" spans="1:9" ht="24.75" customHeight="1" x14ac:dyDescent="0.25">
      <c r="A10" s="335" t="s">
        <v>316</v>
      </c>
      <c r="B10" s="335"/>
      <c r="C10" s="335"/>
      <c r="D10" s="335"/>
      <c r="E10" s="335"/>
      <c r="F10" s="335"/>
      <c r="G10" s="335"/>
      <c r="H10" s="335"/>
      <c r="I10" s="335"/>
    </row>
  </sheetData>
  <mergeCells count="10">
    <mergeCell ref="A10:I10"/>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heetViews>
  <sheetFormatPr defaultRowHeight="15" x14ac:dyDescent="0.25"/>
  <cols>
    <col min="1" max="1" width="4.140625" bestFit="1" customWidth="1"/>
    <col min="2" max="2" width="31.140625" customWidth="1"/>
    <col min="3" max="3" width="11.5703125" customWidth="1"/>
    <col min="4" max="4" width="13.14062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8" t="s">
        <v>317</v>
      </c>
      <c r="B2" s="329"/>
      <c r="C2" s="329"/>
      <c r="D2" s="329"/>
      <c r="E2" s="329"/>
      <c r="F2" s="329"/>
      <c r="G2" s="329"/>
      <c r="H2" s="329"/>
      <c r="I2" s="329"/>
    </row>
    <row r="3" spans="1:9" x14ac:dyDescent="0.25">
      <c r="A3" s="323" t="s">
        <v>0</v>
      </c>
      <c r="B3" s="18" t="s">
        <v>239</v>
      </c>
      <c r="C3" s="324" t="s">
        <v>496</v>
      </c>
      <c r="D3" s="325" t="s">
        <v>289</v>
      </c>
      <c r="E3" s="324" t="s">
        <v>2</v>
      </c>
      <c r="F3" s="324" t="s">
        <v>3</v>
      </c>
      <c r="G3" s="324" t="s">
        <v>4</v>
      </c>
      <c r="H3" s="324" t="s">
        <v>5</v>
      </c>
      <c r="I3" s="324" t="s">
        <v>6</v>
      </c>
    </row>
    <row r="4" spans="1:9" x14ac:dyDescent="0.25">
      <c r="A4" s="323"/>
      <c r="B4" s="18" t="s">
        <v>246</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31" t="s">
        <v>318</v>
      </c>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ht="9.75" customHeight="1" x14ac:dyDescent="0.25">
      <c r="A14" s="331"/>
      <c r="B14" s="331"/>
      <c r="C14" s="331"/>
      <c r="D14" s="331"/>
      <c r="E14" s="331"/>
      <c r="F14" s="331"/>
      <c r="G14" s="331"/>
      <c r="H14" s="331"/>
      <c r="I14" s="331"/>
    </row>
    <row r="15" spans="1:9" hidden="1" x14ac:dyDescent="0.25">
      <c r="A15" s="331"/>
      <c r="B15" s="331"/>
      <c r="C15" s="331"/>
      <c r="D15" s="331"/>
      <c r="E15" s="331"/>
      <c r="F15" s="331"/>
      <c r="G15" s="331"/>
      <c r="H15" s="331"/>
      <c r="I15" s="331"/>
    </row>
  </sheetData>
  <mergeCells count="10">
    <mergeCell ref="A11:I15"/>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5" x14ac:dyDescent="0.25"/>
  <cols>
    <col min="1" max="1" width="4.140625" bestFit="1" customWidth="1"/>
    <col min="2" max="2" width="45.28515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9" ht="29.25" customHeight="1" x14ac:dyDescent="0.25">
      <c r="A2" s="329" t="s">
        <v>291</v>
      </c>
      <c r="B2" s="329"/>
      <c r="C2" s="329"/>
      <c r="D2" s="329"/>
      <c r="E2" s="329"/>
      <c r="F2" s="329"/>
      <c r="G2" s="329"/>
      <c r="H2" s="329"/>
    </row>
    <row r="3" spans="1:9" x14ac:dyDescent="0.25">
      <c r="A3" s="323" t="s">
        <v>0</v>
      </c>
      <c r="B3" s="3" t="s">
        <v>239</v>
      </c>
      <c r="C3" s="324" t="s">
        <v>497</v>
      </c>
      <c r="D3" s="324" t="s">
        <v>2</v>
      </c>
      <c r="E3" s="324" t="s">
        <v>3</v>
      </c>
      <c r="F3" s="324" t="s">
        <v>4</v>
      </c>
      <c r="G3" s="324" t="s">
        <v>5</v>
      </c>
      <c r="H3" s="324" t="s">
        <v>6</v>
      </c>
    </row>
    <row r="4" spans="1:9" x14ac:dyDescent="0.25">
      <c r="A4" s="323"/>
      <c r="B4" s="3"/>
      <c r="C4" s="324"/>
      <c r="D4" s="324"/>
      <c r="E4" s="324"/>
      <c r="F4" s="324"/>
      <c r="G4" s="324"/>
      <c r="H4" s="324"/>
    </row>
    <row r="5" spans="1:9" ht="25.5" x14ac:dyDescent="0.25">
      <c r="A5" s="1"/>
      <c r="B5" s="1" t="s">
        <v>479</v>
      </c>
      <c r="C5" s="1"/>
      <c r="D5" s="1"/>
      <c r="E5" s="2"/>
      <c r="F5" s="23">
        <f>ΚΤΙΡΙΑΚΑ!H202</f>
        <v>0</v>
      </c>
      <c r="G5" s="24">
        <f>ROUND(F5*24%,2)</f>
        <v>0</v>
      </c>
      <c r="H5" s="24">
        <f>F5+G5</f>
        <v>0</v>
      </c>
    </row>
    <row r="6" spans="1:9" x14ac:dyDescent="0.25">
      <c r="A6" s="1"/>
      <c r="B6" s="1"/>
      <c r="C6" s="1"/>
      <c r="D6" s="1"/>
      <c r="E6" s="1"/>
      <c r="F6" s="23">
        <f>ROUND(D6*E6,2)</f>
        <v>0</v>
      </c>
      <c r="G6" s="24">
        <f>ROUND(F6*24%,2)</f>
        <v>0</v>
      </c>
      <c r="H6" s="24">
        <f>F6+G6</f>
        <v>0</v>
      </c>
    </row>
    <row r="7" spans="1:9" x14ac:dyDescent="0.25">
      <c r="A7" s="1"/>
      <c r="B7" s="1"/>
      <c r="C7" s="1"/>
      <c r="D7" s="1"/>
      <c r="E7" s="1"/>
      <c r="F7" s="23">
        <f>ROUND(D7*E7,2)</f>
        <v>0</v>
      </c>
      <c r="G7" s="24">
        <f>ROUND(F7*24%,2)</f>
        <v>0</v>
      </c>
      <c r="H7" s="24">
        <f>F7+G7</f>
        <v>0</v>
      </c>
    </row>
    <row r="8" spans="1:9" x14ac:dyDescent="0.25">
      <c r="A8" s="4"/>
      <c r="B8" s="4" t="s">
        <v>8</v>
      </c>
      <c r="C8" s="4"/>
      <c r="D8" s="4"/>
      <c r="E8" s="4"/>
      <c r="F8" s="25">
        <f>SUM(F5:F7)</f>
        <v>0</v>
      </c>
      <c r="G8" s="25">
        <f>SUM(G5:G7)</f>
        <v>0</v>
      </c>
      <c r="H8" s="25">
        <f>SUM(H5:H7)</f>
        <v>0</v>
      </c>
    </row>
    <row r="10" spans="1:9" ht="19.5" customHeight="1" x14ac:dyDescent="0.25">
      <c r="A10" s="338" t="s">
        <v>292</v>
      </c>
      <c r="B10" s="338"/>
      <c r="C10" s="338"/>
      <c r="D10" s="338"/>
      <c r="E10" s="338"/>
      <c r="F10" s="338"/>
      <c r="G10" s="338"/>
      <c r="H10" s="338"/>
      <c r="I10" s="17"/>
    </row>
    <row r="11" spans="1:9" ht="24.75" customHeight="1" x14ac:dyDescent="0.25">
      <c r="A11" s="338"/>
      <c r="B11" s="338"/>
      <c r="C11" s="338"/>
      <c r="D11" s="338"/>
      <c r="E11" s="338"/>
      <c r="F11" s="338"/>
      <c r="G11" s="338"/>
      <c r="H11" s="338"/>
      <c r="I11" s="17"/>
    </row>
    <row r="12" spans="1:9" ht="11.25" customHeight="1" x14ac:dyDescent="0.25">
      <c r="A12" s="17"/>
      <c r="B12" s="17"/>
      <c r="C12" s="17"/>
      <c r="D12" s="17"/>
      <c r="E12" s="17"/>
      <c r="F12" s="17"/>
      <c r="G12" s="17"/>
      <c r="H12" s="17"/>
      <c r="I12" s="17"/>
    </row>
    <row r="13" spans="1:9" ht="15" hidden="1" customHeight="1" x14ac:dyDescent="0.25">
      <c r="A13" s="17"/>
      <c r="B13" s="17"/>
      <c r="C13" s="17"/>
      <c r="D13" s="17"/>
      <c r="E13" s="17"/>
      <c r="F13" s="17"/>
      <c r="G13" s="17"/>
      <c r="H13" s="17"/>
      <c r="I13" s="17"/>
    </row>
    <row r="14" spans="1:9" ht="15" hidden="1" customHeight="1" x14ac:dyDescent="0.25">
      <c r="A14" s="17"/>
      <c r="B14" s="17"/>
      <c r="C14" s="17"/>
      <c r="D14" s="17"/>
      <c r="E14" s="17"/>
      <c r="F14" s="17"/>
      <c r="G14" s="17"/>
      <c r="H14" s="17"/>
      <c r="I14" s="17"/>
    </row>
  </sheetData>
  <mergeCells count="9">
    <mergeCell ref="A10: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view="pageBreakPreview" zoomScale="130" zoomScaleNormal="130" zoomScaleSheetLayoutView="130" workbookViewId="0">
      <selection sqref="A1:H1"/>
    </sheetView>
  </sheetViews>
  <sheetFormatPr defaultRowHeight="12" x14ac:dyDescent="0.2"/>
  <cols>
    <col min="1" max="1" width="9.42578125" style="5" customWidth="1"/>
    <col min="2" max="2" width="16.42578125" style="6" customWidth="1"/>
    <col min="3" max="3" width="9.140625" style="5"/>
    <col min="4" max="4" width="42.42578125" style="5" customWidth="1"/>
    <col min="5" max="5" width="9.140625" style="5"/>
    <col min="6" max="8" width="11" style="5" customWidth="1"/>
    <col min="9" max="256" width="9.140625" style="5"/>
    <col min="257" max="257" width="9.42578125" style="5" customWidth="1"/>
    <col min="258" max="258" width="16.42578125" style="5" customWidth="1"/>
    <col min="259" max="259" width="9.140625" style="5"/>
    <col min="260" max="260" width="42.42578125" style="5" customWidth="1"/>
    <col min="261" max="261" width="9.140625" style="5"/>
    <col min="262" max="264" width="11" style="5" customWidth="1"/>
    <col min="265" max="512" width="9.140625" style="5"/>
    <col min="513" max="513" width="9.42578125" style="5" customWidth="1"/>
    <col min="514" max="514" width="16.42578125" style="5" customWidth="1"/>
    <col min="515" max="515" width="9.140625" style="5"/>
    <col min="516" max="516" width="42.42578125" style="5" customWidth="1"/>
    <col min="517" max="517" width="9.140625" style="5"/>
    <col min="518" max="520" width="11" style="5" customWidth="1"/>
    <col min="521" max="768" width="9.140625" style="5"/>
    <col min="769" max="769" width="9.42578125" style="5" customWidth="1"/>
    <col min="770" max="770" width="16.42578125" style="5" customWidth="1"/>
    <col min="771" max="771" width="9.140625" style="5"/>
    <col min="772" max="772" width="42.42578125" style="5" customWidth="1"/>
    <col min="773" max="773" width="9.140625" style="5"/>
    <col min="774" max="776" width="11" style="5" customWidth="1"/>
    <col min="777" max="1024" width="9.140625" style="5"/>
    <col min="1025" max="1025" width="9.42578125" style="5" customWidth="1"/>
    <col min="1026" max="1026" width="16.42578125" style="5" customWidth="1"/>
    <col min="1027" max="1027" width="9.140625" style="5"/>
    <col min="1028" max="1028" width="42.42578125" style="5" customWidth="1"/>
    <col min="1029" max="1029" width="9.140625" style="5"/>
    <col min="1030" max="1032" width="11" style="5" customWidth="1"/>
    <col min="1033" max="1280" width="9.140625" style="5"/>
    <col min="1281" max="1281" width="9.42578125" style="5" customWidth="1"/>
    <col min="1282" max="1282" width="16.42578125" style="5" customWidth="1"/>
    <col min="1283" max="1283" width="9.140625" style="5"/>
    <col min="1284" max="1284" width="42.42578125" style="5" customWidth="1"/>
    <col min="1285" max="1285" width="9.140625" style="5"/>
    <col min="1286" max="1288" width="11" style="5" customWidth="1"/>
    <col min="1289" max="1536" width="9.140625" style="5"/>
    <col min="1537" max="1537" width="9.42578125" style="5" customWidth="1"/>
    <col min="1538" max="1538" width="16.42578125" style="5" customWidth="1"/>
    <col min="1539" max="1539" width="9.140625" style="5"/>
    <col min="1540" max="1540" width="42.42578125" style="5" customWidth="1"/>
    <col min="1541" max="1541" width="9.140625" style="5"/>
    <col min="1542" max="1544" width="11" style="5" customWidth="1"/>
    <col min="1545" max="1792" width="9.140625" style="5"/>
    <col min="1793" max="1793" width="9.42578125" style="5" customWidth="1"/>
    <col min="1794" max="1794" width="16.42578125" style="5" customWidth="1"/>
    <col min="1795" max="1795" width="9.140625" style="5"/>
    <col min="1796" max="1796" width="42.42578125" style="5" customWidth="1"/>
    <col min="1797" max="1797" width="9.140625" style="5"/>
    <col min="1798" max="1800" width="11" style="5" customWidth="1"/>
    <col min="1801" max="2048" width="9.140625" style="5"/>
    <col min="2049" max="2049" width="9.42578125" style="5" customWidth="1"/>
    <col min="2050" max="2050" width="16.42578125" style="5" customWidth="1"/>
    <col min="2051" max="2051" width="9.140625" style="5"/>
    <col min="2052" max="2052" width="42.42578125" style="5" customWidth="1"/>
    <col min="2053" max="2053" width="9.140625" style="5"/>
    <col min="2054" max="2056" width="11" style="5" customWidth="1"/>
    <col min="2057" max="2304" width="9.140625" style="5"/>
    <col min="2305" max="2305" width="9.42578125" style="5" customWidth="1"/>
    <col min="2306" max="2306" width="16.42578125" style="5" customWidth="1"/>
    <col min="2307" max="2307" width="9.140625" style="5"/>
    <col min="2308" max="2308" width="42.42578125" style="5" customWidth="1"/>
    <col min="2309" max="2309" width="9.140625" style="5"/>
    <col min="2310" max="2312" width="11" style="5" customWidth="1"/>
    <col min="2313" max="2560" width="9.140625" style="5"/>
    <col min="2561" max="2561" width="9.42578125" style="5" customWidth="1"/>
    <col min="2562" max="2562" width="16.42578125" style="5" customWidth="1"/>
    <col min="2563" max="2563" width="9.140625" style="5"/>
    <col min="2564" max="2564" width="42.42578125" style="5" customWidth="1"/>
    <col min="2565" max="2565" width="9.140625" style="5"/>
    <col min="2566" max="2568" width="11" style="5" customWidth="1"/>
    <col min="2569" max="2816" width="9.140625" style="5"/>
    <col min="2817" max="2817" width="9.42578125" style="5" customWidth="1"/>
    <col min="2818" max="2818" width="16.42578125" style="5" customWidth="1"/>
    <col min="2819" max="2819" width="9.140625" style="5"/>
    <col min="2820" max="2820" width="42.42578125" style="5" customWidth="1"/>
    <col min="2821" max="2821" width="9.140625" style="5"/>
    <col min="2822" max="2824" width="11" style="5" customWidth="1"/>
    <col min="2825" max="3072" width="9.140625" style="5"/>
    <col min="3073" max="3073" width="9.42578125" style="5" customWidth="1"/>
    <col min="3074" max="3074" width="16.42578125" style="5" customWidth="1"/>
    <col min="3075" max="3075" width="9.140625" style="5"/>
    <col min="3076" max="3076" width="42.42578125" style="5" customWidth="1"/>
    <col min="3077" max="3077" width="9.140625" style="5"/>
    <col min="3078" max="3080" width="11" style="5" customWidth="1"/>
    <col min="3081" max="3328" width="9.140625" style="5"/>
    <col min="3329" max="3329" width="9.42578125" style="5" customWidth="1"/>
    <col min="3330" max="3330" width="16.42578125" style="5" customWidth="1"/>
    <col min="3331" max="3331" width="9.140625" style="5"/>
    <col min="3332" max="3332" width="42.42578125" style="5" customWidth="1"/>
    <col min="3333" max="3333" width="9.140625" style="5"/>
    <col min="3334" max="3336" width="11" style="5" customWidth="1"/>
    <col min="3337" max="3584" width="9.140625" style="5"/>
    <col min="3585" max="3585" width="9.42578125" style="5" customWidth="1"/>
    <col min="3586" max="3586" width="16.42578125" style="5" customWidth="1"/>
    <col min="3587" max="3587" width="9.140625" style="5"/>
    <col min="3588" max="3588" width="42.42578125" style="5" customWidth="1"/>
    <col min="3589" max="3589" width="9.140625" style="5"/>
    <col min="3590" max="3592" width="11" style="5" customWidth="1"/>
    <col min="3593" max="3840" width="9.140625" style="5"/>
    <col min="3841" max="3841" width="9.42578125" style="5" customWidth="1"/>
    <col min="3842" max="3842" width="16.42578125" style="5" customWidth="1"/>
    <col min="3843" max="3843" width="9.140625" style="5"/>
    <col min="3844" max="3844" width="42.42578125" style="5" customWidth="1"/>
    <col min="3845" max="3845" width="9.140625" style="5"/>
    <col min="3846" max="3848" width="11" style="5" customWidth="1"/>
    <col min="3849" max="4096" width="9.140625" style="5"/>
    <col min="4097" max="4097" width="9.42578125" style="5" customWidth="1"/>
    <col min="4098" max="4098" width="16.42578125" style="5" customWidth="1"/>
    <col min="4099" max="4099" width="9.140625" style="5"/>
    <col min="4100" max="4100" width="42.42578125" style="5" customWidth="1"/>
    <col min="4101" max="4101" width="9.140625" style="5"/>
    <col min="4102" max="4104" width="11" style="5" customWidth="1"/>
    <col min="4105" max="4352" width="9.140625" style="5"/>
    <col min="4353" max="4353" width="9.42578125" style="5" customWidth="1"/>
    <col min="4354" max="4354" width="16.42578125" style="5" customWidth="1"/>
    <col min="4355" max="4355" width="9.140625" style="5"/>
    <col min="4356" max="4356" width="42.42578125" style="5" customWidth="1"/>
    <col min="4357" max="4357" width="9.140625" style="5"/>
    <col min="4358" max="4360" width="11" style="5" customWidth="1"/>
    <col min="4361" max="4608" width="9.140625" style="5"/>
    <col min="4609" max="4609" width="9.42578125" style="5" customWidth="1"/>
    <col min="4610" max="4610" width="16.42578125" style="5" customWidth="1"/>
    <col min="4611" max="4611" width="9.140625" style="5"/>
    <col min="4612" max="4612" width="42.42578125" style="5" customWidth="1"/>
    <col min="4613" max="4613" width="9.140625" style="5"/>
    <col min="4614" max="4616" width="11" style="5" customWidth="1"/>
    <col min="4617" max="4864" width="9.140625" style="5"/>
    <col min="4865" max="4865" width="9.42578125" style="5" customWidth="1"/>
    <col min="4866" max="4866" width="16.42578125" style="5" customWidth="1"/>
    <col min="4867" max="4867" width="9.140625" style="5"/>
    <col min="4868" max="4868" width="42.42578125" style="5" customWidth="1"/>
    <col min="4869" max="4869" width="9.140625" style="5"/>
    <col min="4870" max="4872" width="11" style="5" customWidth="1"/>
    <col min="4873" max="5120" width="9.140625" style="5"/>
    <col min="5121" max="5121" width="9.42578125" style="5" customWidth="1"/>
    <col min="5122" max="5122" width="16.42578125" style="5" customWidth="1"/>
    <col min="5123" max="5123" width="9.140625" style="5"/>
    <col min="5124" max="5124" width="42.42578125" style="5" customWidth="1"/>
    <col min="5125" max="5125" width="9.140625" style="5"/>
    <col min="5126" max="5128" width="11" style="5" customWidth="1"/>
    <col min="5129" max="5376" width="9.140625" style="5"/>
    <col min="5377" max="5377" width="9.42578125" style="5" customWidth="1"/>
    <col min="5378" max="5378" width="16.42578125" style="5" customWidth="1"/>
    <col min="5379" max="5379" width="9.140625" style="5"/>
    <col min="5380" max="5380" width="42.42578125" style="5" customWidth="1"/>
    <col min="5381" max="5381" width="9.140625" style="5"/>
    <col min="5382" max="5384" width="11" style="5" customWidth="1"/>
    <col min="5385" max="5632" width="9.140625" style="5"/>
    <col min="5633" max="5633" width="9.42578125" style="5" customWidth="1"/>
    <col min="5634" max="5634" width="16.42578125" style="5" customWidth="1"/>
    <col min="5635" max="5635" width="9.140625" style="5"/>
    <col min="5636" max="5636" width="42.42578125" style="5" customWidth="1"/>
    <col min="5637" max="5637" width="9.140625" style="5"/>
    <col min="5638" max="5640" width="11" style="5" customWidth="1"/>
    <col min="5641" max="5888" width="9.140625" style="5"/>
    <col min="5889" max="5889" width="9.42578125" style="5" customWidth="1"/>
    <col min="5890" max="5890" width="16.42578125" style="5" customWidth="1"/>
    <col min="5891" max="5891" width="9.140625" style="5"/>
    <col min="5892" max="5892" width="42.42578125" style="5" customWidth="1"/>
    <col min="5893" max="5893" width="9.140625" style="5"/>
    <col min="5894" max="5896" width="11" style="5" customWidth="1"/>
    <col min="5897" max="6144" width="9.140625" style="5"/>
    <col min="6145" max="6145" width="9.42578125" style="5" customWidth="1"/>
    <col min="6146" max="6146" width="16.42578125" style="5" customWidth="1"/>
    <col min="6147" max="6147" width="9.140625" style="5"/>
    <col min="6148" max="6148" width="42.42578125" style="5" customWidth="1"/>
    <col min="6149" max="6149" width="9.140625" style="5"/>
    <col min="6150" max="6152" width="11" style="5" customWidth="1"/>
    <col min="6153" max="6400" width="9.140625" style="5"/>
    <col min="6401" max="6401" width="9.42578125" style="5" customWidth="1"/>
    <col min="6402" max="6402" width="16.42578125" style="5" customWidth="1"/>
    <col min="6403" max="6403" width="9.140625" style="5"/>
    <col min="6404" max="6404" width="42.42578125" style="5" customWidth="1"/>
    <col min="6405" max="6405" width="9.140625" style="5"/>
    <col min="6406" max="6408" width="11" style="5" customWidth="1"/>
    <col min="6409" max="6656" width="9.140625" style="5"/>
    <col min="6657" max="6657" width="9.42578125" style="5" customWidth="1"/>
    <col min="6658" max="6658" width="16.42578125" style="5" customWidth="1"/>
    <col min="6659" max="6659" width="9.140625" style="5"/>
    <col min="6660" max="6660" width="42.42578125" style="5" customWidth="1"/>
    <col min="6661" max="6661" width="9.140625" style="5"/>
    <col min="6662" max="6664" width="11" style="5" customWidth="1"/>
    <col min="6665" max="6912" width="9.140625" style="5"/>
    <col min="6913" max="6913" width="9.42578125" style="5" customWidth="1"/>
    <col min="6914" max="6914" width="16.42578125" style="5" customWidth="1"/>
    <col min="6915" max="6915" width="9.140625" style="5"/>
    <col min="6916" max="6916" width="42.42578125" style="5" customWidth="1"/>
    <col min="6917" max="6917" width="9.140625" style="5"/>
    <col min="6918" max="6920" width="11" style="5" customWidth="1"/>
    <col min="6921" max="7168" width="9.140625" style="5"/>
    <col min="7169" max="7169" width="9.42578125" style="5" customWidth="1"/>
    <col min="7170" max="7170" width="16.42578125" style="5" customWidth="1"/>
    <col min="7171" max="7171" width="9.140625" style="5"/>
    <col min="7172" max="7172" width="42.42578125" style="5" customWidth="1"/>
    <col min="7173" max="7173" width="9.140625" style="5"/>
    <col min="7174" max="7176" width="11" style="5" customWidth="1"/>
    <col min="7177" max="7424" width="9.140625" style="5"/>
    <col min="7425" max="7425" width="9.42578125" style="5" customWidth="1"/>
    <col min="7426" max="7426" width="16.42578125" style="5" customWidth="1"/>
    <col min="7427" max="7427" width="9.140625" style="5"/>
    <col min="7428" max="7428" width="42.42578125" style="5" customWidth="1"/>
    <col min="7429" max="7429" width="9.140625" style="5"/>
    <col min="7430" max="7432" width="11" style="5" customWidth="1"/>
    <col min="7433" max="7680" width="9.140625" style="5"/>
    <col min="7681" max="7681" width="9.42578125" style="5" customWidth="1"/>
    <col min="7682" max="7682" width="16.42578125" style="5" customWidth="1"/>
    <col min="7683" max="7683" width="9.140625" style="5"/>
    <col min="7684" max="7684" width="42.42578125" style="5" customWidth="1"/>
    <col min="7685" max="7685" width="9.140625" style="5"/>
    <col min="7686" max="7688" width="11" style="5" customWidth="1"/>
    <col min="7689" max="7936" width="9.140625" style="5"/>
    <col min="7937" max="7937" width="9.42578125" style="5" customWidth="1"/>
    <col min="7938" max="7938" width="16.42578125" style="5" customWidth="1"/>
    <col min="7939" max="7939" width="9.140625" style="5"/>
    <col min="7940" max="7940" width="42.42578125" style="5" customWidth="1"/>
    <col min="7941" max="7941" width="9.140625" style="5"/>
    <col min="7942" max="7944" width="11" style="5" customWidth="1"/>
    <col min="7945" max="8192" width="9.140625" style="5"/>
    <col min="8193" max="8193" width="9.42578125" style="5" customWidth="1"/>
    <col min="8194" max="8194" width="16.42578125" style="5" customWidth="1"/>
    <col min="8195" max="8195" width="9.140625" style="5"/>
    <col min="8196" max="8196" width="42.42578125" style="5" customWidth="1"/>
    <col min="8197" max="8197" width="9.140625" style="5"/>
    <col min="8198" max="8200" width="11" style="5" customWidth="1"/>
    <col min="8201" max="8448" width="9.140625" style="5"/>
    <col min="8449" max="8449" width="9.42578125" style="5" customWidth="1"/>
    <col min="8450" max="8450" width="16.42578125" style="5" customWidth="1"/>
    <col min="8451" max="8451" width="9.140625" style="5"/>
    <col min="8452" max="8452" width="42.42578125" style="5" customWidth="1"/>
    <col min="8453" max="8453" width="9.140625" style="5"/>
    <col min="8454" max="8456" width="11" style="5" customWidth="1"/>
    <col min="8457" max="8704" width="9.140625" style="5"/>
    <col min="8705" max="8705" width="9.42578125" style="5" customWidth="1"/>
    <col min="8706" max="8706" width="16.42578125" style="5" customWidth="1"/>
    <col min="8707" max="8707" width="9.140625" style="5"/>
    <col min="8708" max="8708" width="42.42578125" style="5" customWidth="1"/>
    <col min="8709" max="8709" width="9.140625" style="5"/>
    <col min="8710" max="8712" width="11" style="5" customWidth="1"/>
    <col min="8713" max="8960" width="9.140625" style="5"/>
    <col min="8961" max="8961" width="9.42578125" style="5" customWidth="1"/>
    <col min="8962" max="8962" width="16.42578125" style="5" customWidth="1"/>
    <col min="8963" max="8963" width="9.140625" style="5"/>
    <col min="8964" max="8964" width="42.42578125" style="5" customWidth="1"/>
    <col min="8965" max="8965" width="9.140625" style="5"/>
    <col min="8966" max="8968" width="11" style="5" customWidth="1"/>
    <col min="8969" max="9216" width="9.140625" style="5"/>
    <col min="9217" max="9217" width="9.42578125" style="5" customWidth="1"/>
    <col min="9218" max="9218" width="16.42578125" style="5" customWidth="1"/>
    <col min="9219" max="9219" width="9.140625" style="5"/>
    <col min="9220" max="9220" width="42.42578125" style="5" customWidth="1"/>
    <col min="9221" max="9221" width="9.140625" style="5"/>
    <col min="9222" max="9224" width="11" style="5" customWidth="1"/>
    <col min="9225" max="9472" width="9.140625" style="5"/>
    <col min="9473" max="9473" width="9.42578125" style="5" customWidth="1"/>
    <col min="9474" max="9474" width="16.42578125" style="5" customWidth="1"/>
    <col min="9475" max="9475" width="9.140625" style="5"/>
    <col min="9476" max="9476" width="42.42578125" style="5" customWidth="1"/>
    <col min="9477" max="9477" width="9.140625" style="5"/>
    <col min="9478" max="9480" width="11" style="5" customWidth="1"/>
    <col min="9481" max="9728" width="9.140625" style="5"/>
    <col min="9729" max="9729" width="9.42578125" style="5" customWidth="1"/>
    <col min="9730" max="9730" width="16.42578125" style="5" customWidth="1"/>
    <col min="9731" max="9731" width="9.140625" style="5"/>
    <col min="9732" max="9732" width="42.42578125" style="5" customWidth="1"/>
    <col min="9733" max="9733" width="9.140625" style="5"/>
    <col min="9734" max="9736" width="11" style="5" customWidth="1"/>
    <col min="9737" max="9984" width="9.140625" style="5"/>
    <col min="9985" max="9985" width="9.42578125" style="5" customWidth="1"/>
    <col min="9986" max="9986" width="16.42578125" style="5" customWidth="1"/>
    <col min="9987" max="9987" width="9.140625" style="5"/>
    <col min="9988" max="9988" width="42.42578125" style="5" customWidth="1"/>
    <col min="9989" max="9989" width="9.140625" style="5"/>
    <col min="9990" max="9992" width="11" style="5" customWidth="1"/>
    <col min="9993" max="10240" width="9.140625" style="5"/>
    <col min="10241" max="10241" width="9.42578125" style="5" customWidth="1"/>
    <col min="10242" max="10242" width="16.42578125" style="5" customWidth="1"/>
    <col min="10243" max="10243" width="9.140625" style="5"/>
    <col min="10244" max="10244" width="42.42578125" style="5" customWidth="1"/>
    <col min="10245" max="10245" width="9.140625" style="5"/>
    <col min="10246" max="10248" width="11" style="5" customWidth="1"/>
    <col min="10249" max="10496" width="9.140625" style="5"/>
    <col min="10497" max="10497" width="9.42578125" style="5" customWidth="1"/>
    <col min="10498" max="10498" width="16.42578125" style="5" customWidth="1"/>
    <col min="10499" max="10499" width="9.140625" style="5"/>
    <col min="10500" max="10500" width="42.42578125" style="5" customWidth="1"/>
    <col min="10501" max="10501" width="9.140625" style="5"/>
    <col min="10502" max="10504" width="11" style="5" customWidth="1"/>
    <col min="10505" max="10752" width="9.140625" style="5"/>
    <col min="10753" max="10753" width="9.42578125" style="5" customWidth="1"/>
    <col min="10754" max="10754" width="16.42578125" style="5" customWidth="1"/>
    <col min="10755" max="10755" width="9.140625" style="5"/>
    <col min="10756" max="10756" width="42.42578125" style="5" customWidth="1"/>
    <col min="10757" max="10757" width="9.140625" style="5"/>
    <col min="10758" max="10760" width="11" style="5" customWidth="1"/>
    <col min="10761" max="11008" width="9.140625" style="5"/>
    <col min="11009" max="11009" width="9.42578125" style="5" customWidth="1"/>
    <col min="11010" max="11010" width="16.42578125" style="5" customWidth="1"/>
    <col min="11011" max="11011" width="9.140625" style="5"/>
    <col min="11012" max="11012" width="42.42578125" style="5" customWidth="1"/>
    <col min="11013" max="11013" width="9.140625" style="5"/>
    <col min="11014" max="11016" width="11" style="5" customWidth="1"/>
    <col min="11017" max="11264" width="9.140625" style="5"/>
    <col min="11265" max="11265" width="9.42578125" style="5" customWidth="1"/>
    <col min="11266" max="11266" width="16.42578125" style="5" customWidth="1"/>
    <col min="11267" max="11267" width="9.140625" style="5"/>
    <col min="11268" max="11268" width="42.42578125" style="5" customWidth="1"/>
    <col min="11269" max="11269" width="9.140625" style="5"/>
    <col min="11270" max="11272" width="11" style="5" customWidth="1"/>
    <col min="11273" max="11520" width="9.140625" style="5"/>
    <col min="11521" max="11521" width="9.42578125" style="5" customWidth="1"/>
    <col min="11522" max="11522" width="16.42578125" style="5" customWidth="1"/>
    <col min="11523" max="11523" width="9.140625" style="5"/>
    <col min="11524" max="11524" width="42.42578125" style="5" customWidth="1"/>
    <col min="11525" max="11525" width="9.140625" style="5"/>
    <col min="11526" max="11528" width="11" style="5" customWidth="1"/>
    <col min="11529" max="11776" width="9.140625" style="5"/>
    <col min="11777" max="11777" width="9.42578125" style="5" customWidth="1"/>
    <col min="11778" max="11778" width="16.42578125" style="5" customWidth="1"/>
    <col min="11779" max="11779" width="9.140625" style="5"/>
    <col min="11780" max="11780" width="42.42578125" style="5" customWidth="1"/>
    <col min="11781" max="11781" width="9.140625" style="5"/>
    <col min="11782" max="11784" width="11" style="5" customWidth="1"/>
    <col min="11785" max="12032" width="9.140625" style="5"/>
    <col min="12033" max="12033" width="9.42578125" style="5" customWidth="1"/>
    <col min="12034" max="12034" width="16.42578125" style="5" customWidth="1"/>
    <col min="12035" max="12035" width="9.140625" style="5"/>
    <col min="12036" max="12036" width="42.42578125" style="5" customWidth="1"/>
    <col min="12037" max="12037" width="9.140625" style="5"/>
    <col min="12038" max="12040" width="11" style="5" customWidth="1"/>
    <col min="12041" max="12288" width="9.140625" style="5"/>
    <col min="12289" max="12289" width="9.42578125" style="5" customWidth="1"/>
    <col min="12290" max="12290" width="16.42578125" style="5" customWidth="1"/>
    <col min="12291" max="12291" width="9.140625" style="5"/>
    <col min="12292" max="12292" width="42.42578125" style="5" customWidth="1"/>
    <col min="12293" max="12293" width="9.140625" style="5"/>
    <col min="12294" max="12296" width="11" style="5" customWidth="1"/>
    <col min="12297" max="12544" width="9.140625" style="5"/>
    <col min="12545" max="12545" width="9.42578125" style="5" customWidth="1"/>
    <col min="12546" max="12546" width="16.42578125" style="5" customWidth="1"/>
    <col min="12547" max="12547" width="9.140625" style="5"/>
    <col min="12548" max="12548" width="42.42578125" style="5" customWidth="1"/>
    <col min="12549" max="12549" width="9.140625" style="5"/>
    <col min="12550" max="12552" width="11" style="5" customWidth="1"/>
    <col min="12553" max="12800" width="9.140625" style="5"/>
    <col min="12801" max="12801" width="9.42578125" style="5" customWidth="1"/>
    <col min="12802" max="12802" width="16.42578125" style="5" customWidth="1"/>
    <col min="12803" max="12803" width="9.140625" style="5"/>
    <col min="12804" max="12804" width="42.42578125" style="5" customWidth="1"/>
    <col min="12805" max="12805" width="9.140625" style="5"/>
    <col min="12806" max="12808" width="11" style="5" customWidth="1"/>
    <col min="12809" max="13056" width="9.140625" style="5"/>
    <col min="13057" max="13057" width="9.42578125" style="5" customWidth="1"/>
    <col min="13058" max="13058" width="16.42578125" style="5" customWidth="1"/>
    <col min="13059" max="13059" width="9.140625" style="5"/>
    <col min="13060" max="13060" width="42.42578125" style="5" customWidth="1"/>
    <col min="13061" max="13061" width="9.140625" style="5"/>
    <col min="13062" max="13064" width="11" style="5" customWidth="1"/>
    <col min="13065" max="13312" width="9.140625" style="5"/>
    <col min="13313" max="13313" width="9.42578125" style="5" customWidth="1"/>
    <col min="13314" max="13314" width="16.42578125" style="5" customWidth="1"/>
    <col min="13315" max="13315" width="9.140625" style="5"/>
    <col min="13316" max="13316" width="42.42578125" style="5" customWidth="1"/>
    <col min="13317" max="13317" width="9.140625" style="5"/>
    <col min="13318" max="13320" width="11" style="5" customWidth="1"/>
    <col min="13321" max="13568" width="9.140625" style="5"/>
    <col min="13569" max="13569" width="9.42578125" style="5" customWidth="1"/>
    <col min="13570" max="13570" width="16.42578125" style="5" customWidth="1"/>
    <col min="13571" max="13571" width="9.140625" style="5"/>
    <col min="13572" max="13572" width="42.42578125" style="5" customWidth="1"/>
    <col min="13573" max="13573" width="9.140625" style="5"/>
    <col min="13574" max="13576" width="11" style="5" customWidth="1"/>
    <col min="13577" max="13824" width="9.140625" style="5"/>
    <col min="13825" max="13825" width="9.42578125" style="5" customWidth="1"/>
    <col min="13826" max="13826" width="16.42578125" style="5" customWidth="1"/>
    <col min="13827" max="13827" width="9.140625" style="5"/>
    <col min="13828" max="13828" width="42.42578125" style="5" customWidth="1"/>
    <col min="13829" max="13829" width="9.140625" style="5"/>
    <col min="13830" max="13832" width="11" style="5" customWidth="1"/>
    <col min="13833" max="14080" width="9.140625" style="5"/>
    <col min="14081" max="14081" width="9.42578125" style="5" customWidth="1"/>
    <col min="14082" max="14082" width="16.42578125" style="5" customWidth="1"/>
    <col min="14083" max="14083" width="9.140625" style="5"/>
    <col min="14084" max="14084" width="42.42578125" style="5" customWidth="1"/>
    <col min="14085" max="14085" width="9.140625" style="5"/>
    <col min="14086" max="14088" width="11" style="5" customWidth="1"/>
    <col min="14089" max="14336" width="9.140625" style="5"/>
    <col min="14337" max="14337" width="9.42578125" style="5" customWidth="1"/>
    <col min="14338" max="14338" width="16.42578125" style="5" customWidth="1"/>
    <col min="14339" max="14339" width="9.140625" style="5"/>
    <col min="14340" max="14340" width="42.42578125" style="5" customWidth="1"/>
    <col min="14341" max="14341" width="9.140625" style="5"/>
    <col min="14342" max="14344" width="11" style="5" customWidth="1"/>
    <col min="14345" max="14592" width="9.140625" style="5"/>
    <col min="14593" max="14593" width="9.42578125" style="5" customWidth="1"/>
    <col min="14594" max="14594" width="16.42578125" style="5" customWidth="1"/>
    <col min="14595" max="14595" width="9.140625" style="5"/>
    <col min="14596" max="14596" width="42.42578125" style="5" customWidth="1"/>
    <col min="14597" max="14597" width="9.140625" style="5"/>
    <col min="14598" max="14600" width="11" style="5" customWidth="1"/>
    <col min="14601" max="14848" width="9.140625" style="5"/>
    <col min="14849" max="14849" width="9.42578125" style="5" customWidth="1"/>
    <col min="14850" max="14850" width="16.42578125" style="5" customWidth="1"/>
    <col min="14851" max="14851" width="9.140625" style="5"/>
    <col min="14852" max="14852" width="42.42578125" style="5" customWidth="1"/>
    <col min="14853" max="14853" width="9.140625" style="5"/>
    <col min="14854" max="14856" width="11" style="5" customWidth="1"/>
    <col min="14857" max="15104" width="9.140625" style="5"/>
    <col min="15105" max="15105" width="9.42578125" style="5" customWidth="1"/>
    <col min="15106" max="15106" width="16.42578125" style="5" customWidth="1"/>
    <col min="15107" max="15107" width="9.140625" style="5"/>
    <col min="15108" max="15108" width="42.42578125" style="5" customWidth="1"/>
    <col min="15109" max="15109" width="9.140625" style="5"/>
    <col min="15110" max="15112" width="11" style="5" customWidth="1"/>
    <col min="15113" max="15360" width="9.140625" style="5"/>
    <col min="15361" max="15361" width="9.42578125" style="5" customWidth="1"/>
    <col min="15362" max="15362" width="16.42578125" style="5" customWidth="1"/>
    <col min="15363" max="15363" width="9.140625" style="5"/>
    <col min="15364" max="15364" width="42.42578125" style="5" customWidth="1"/>
    <col min="15365" max="15365" width="9.140625" style="5"/>
    <col min="15366" max="15368" width="11" style="5" customWidth="1"/>
    <col min="15369" max="15616" width="9.140625" style="5"/>
    <col min="15617" max="15617" width="9.42578125" style="5" customWidth="1"/>
    <col min="15618" max="15618" width="16.42578125" style="5" customWidth="1"/>
    <col min="15619" max="15619" width="9.140625" style="5"/>
    <col min="15620" max="15620" width="42.42578125" style="5" customWidth="1"/>
    <col min="15621" max="15621" width="9.140625" style="5"/>
    <col min="15622" max="15624" width="11" style="5" customWidth="1"/>
    <col min="15625" max="15872" width="9.140625" style="5"/>
    <col min="15873" max="15873" width="9.42578125" style="5" customWidth="1"/>
    <col min="15874" max="15874" width="16.42578125" style="5" customWidth="1"/>
    <col min="15875" max="15875" width="9.140625" style="5"/>
    <col min="15876" max="15876" width="42.42578125" style="5" customWidth="1"/>
    <col min="15877" max="15877" width="9.140625" style="5"/>
    <col min="15878" max="15880" width="11" style="5" customWidth="1"/>
    <col min="15881" max="16128" width="9.140625" style="5"/>
    <col min="16129" max="16129" width="9.42578125" style="5" customWidth="1"/>
    <col min="16130" max="16130" width="16.42578125" style="5" customWidth="1"/>
    <col min="16131" max="16131" width="9.140625" style="5"/>
    <col min="16132" max="16132" width="42.42578125" style="5" customWidth="1"/>
    <col min="16133" max="16133" width="9.140625" style="5"/>
    <col min="16134" max="16136" width="11" style="5" customWidth="1"/>
    <col min="16137" max="16384" width="9.140625" style="5"/>
  </cols>
  <sheetData>
    <row r="1" spans="1:8" ht="16.5" customHeight="1" thickBot="1" x14ac:dyDescent="0.25">
      <c r="A1" s="303" t="s">
        <v>290</v>
      </c>
      <c r="B1" s="304"/>
      <c r="C1" s="304"/>
      <c r="D1" s="304"/>
      <c r="E1" s="304"/>
      <c r="F1" s="304"/>
      <c r="G1" s="304"/>
      <c r="H1" s="305"/>
    </row>
    <row r="2" spans="1:8" customFormat="1" ht="36.75" thickBot="1" x14ac:dyDescent="0.3">
      <c r="A2" s="121" t="s">
        <v>9</v>
      </c>
      <c r="B2" s="121" t="s">
        <v>10</v>
      </c>
      <c r="C2" s="121" t="s">
        <v>0</v>
      </c>
      <c r="D2" s="121" t="s">
        <v>11</v>
      </c>
      <c r="E2" s="121" t="s">
        <v>12</v>
      </c>
      <c r="F2" s="121" t="s">
        <v>362</v>
      </c>
      <c r="G2" s="121" t="s">
        <v>13</v>
      </c>
      <c r="H2" s="121" t="s">
        <v>8</v>
      </c>
    </row>
    <row r="3" spans="1:8" customFormat="1" ht="25.5" customHeight="1" x14ac:dyDescent="0.25">
      <c r="A3" s="306" t="s">
        <v>14</v>
      </c>
      <c r="B3" s="287" t="s">
        <v>15</v>
      </c>
      <c r="C3" s="122" t="s">
        <v>16</v>
      </c>
      <c r="D3" s="122" t="s">
        <v>17</v>
      </c>
      <c r="E3" s="123" t="s">
        <v>18</v>
      </c>
      <c r="F3" s="124">
        <v>2</v>
      </c>
      <c r="G3" s="125"/>
      <c r="H3" s="125">
        <f>ROUND(F3*G3,2)</f>
        <v>0</v>
      </c>
    </row>
    <row r="4" spans="1:8" customFormat="1" ht="25.5" customHeight="1" x14ac:dyDescent="0.25">
      <c r="A4" s="306"/>
      <c r="B4" s="287"/>
      <c r="C4" s="126" t="s">
        <v>19</v>
      </c>
      <c r="D4" s="126" t="s">
        <v>363</v>
      </c>
      <c r="E4" s="127" t="s">
        <v>364</v>
      </c>
      <c r="F4" s="128"/>
      <c r="G4" s="231"/>
      <c r="H4" s="125">
        <v>0</v>
      </c>
    </row>
    <row r="5" spans="1:8" customFormat="1" ht="25.5" customHeight="1" x14ac:dyDescent="0.25">
      <c r="A5" s="306"/>
      <c r="B5" s="287"/>
      <c r="C5" s="126" t="s">
        <v>20</v>
      </c>
      <c r="D5" s="126" t="s">
        <v>366</v>
      </c>
      <c r="E5" s="127" t="s">
        <v>364</v>
      </c>
      <c r="F5" s="128"/>
      <c r="G5" s="231"/>
      <c r="H5" s="125">
        <f t="shared" ref="H5:H39" si="0">ROUND(F5*G5,2)</f>
        <v>0</v>
      </c>
    </row>
    <row r="6" spans="1:8" customFormat="1" ht="25.5" customHeight="1" thickBot="1" x14ac:dyDescent="0.3">
      <c r="A6" s="306"/>
      <c r="B6" s="287"/>
      <c r="C6" s="129" t="s">
        <v>21</v>
      </c>
      <c r="D6" s="129" t="s">
        <v>368</v>
      </c>
      <c r="E6" s="130" t="s">
        <v>364</v>
      </c>
      <c r="F6" s="131"/>
      <c r="G6" s="232"/>
      <c r="H6" s="125">
        <f t="shared" si="0"/>
        <v>0</v>
      </c>
    </row>
    <row r="7" spans="1:8" customFormat="1" ht="21" customHeight="1" thickBot="1" x14ac:dyDescent="0.3">
      <c r="A7" s="132"/>
      <c r="B7" s="133"/>
      <c r="C7" s="134"/>
      <c r="D7" s="135" t="s">
        <v>439</v>
      </c>
      <c r="E7" s="136"/>
      <c r="F7" s="137"/>
      <c r="G7" s="233"/>
      <c r="H7" s="138">
        <f>SUM(H3:H6)</f>
        <v>0</v>
      </c>
    </row>
    <row r="8" spans="1:8" customFormat="1" ht="10.5" customHeight="1" x14ac:dyDescent="0.25">
      <c r="A8" s="139"/>
      <c r="B8" s="140"/>
      <c r="C8" s="141"/>
      <c r="D8" s="142"/>
      <c r="E8" s="143"/>
      <c r="F8" s="144"/>
      <c r="G8" s="234"/>
      <c r="H8" s="145"/>
    </row>
    <row r="9" spans="1:8" customFormat="1" ht="25.5" customHeight="1" x14ac:dyDescent="0.25">
      <c r="A9" s="306" t="s">
        <v>22</v>
      </c>
      <c r="B9" s="287" t="s">
        <v>23</v>
      </c>
      <c r="C9" s="146" t="s">
        <v>24</v>
      </c>
      <c r="D9" s="147" t="s">
        <v>247</v>
      </c>
      <c r="E9" s="148" t="s">
        <v>248</v>
      </c>
      <c r="F9" s="149">
        <v>10</v>
      </c>
      <c r="G9" s="235"/>
      <c r="H9" s="125">
        <f t="shared" si="0"/>
        <v>0</v>
      </c>
    </row>
    <row r="10" spans="1:8" customFormat="1" ht="25.5" customHeight="1" x14ac:dyDescent="0.25">
      <c r="A10" s="306"/>
      <c r="B10" s="287"/>
      <c r="C10" s="150" t="s">
        <v>25</v>
      </c>
      <c r="D10" s="151" t="s">
        <v>370</v>
      </c>
      <c r="E10" s="152" t="s">
        <v>248</v>
      </c>
      <c r="F10" s="153">
        <v>45</v>
      </c>
      <c r="G10" s="154"/>
      <c r="H10" s="125">
        <v>0</v>
      </c>
    </row>
    <row r="11" spans="1:8" customFormat="1" ht="25.5" customHeight="1" x14ac:dyDescent="0.25">
      <c r="A11" s="306"/>
      <c r="B11" s="287"/>
      <c r="C11" s="150" t="s">
        <v>26</v>
      </c>
      <c r="D11" s="151" t="s">
        <v>371</v>
      </c>
      <c r="E11" s="152" t="s">
        <v>248</v>
      </c>
      <c r="F11" s="153">
        <v>100</v>
      </c>
      <c r="G11" s="154"/>
      <c r="H11" s="125">
        <f t="shared" si="0"/>
        <v>0</v>
      </c>
    </row>
    <row r="12" spans="1:8" customFormat="1" ht="25.5" customHeight="1" x14ac:dyDescent="0.25">
      <c r="A12" s="306"/>
      <c r="B12" s="287"/>
      <c r="C12" s="150" t="s">
        <v>27</v>
      </c>
      <c r="D12" s="150" t="s">
        <v>249</v>
      </c>
      <c r="E12" s="152" t="s">
        <v>18</v>
      </c>
      <c r="F12" s="153">
        <v>25</v>
      </c>
      <c r="G12" s="154"/>
      <c r="H12" s="125">
        <f t="shared" si="0"/>
        <v>0</v>
      </c>
    </row>
    <row r="13" spans="1:8" customFormat="1" ht="25.5" customHeight="1" x14ac:dyDescent="0.25">
      <c r="A13" s="306"/>
      <c r="B13" s="287"/>
      <c r="C13" s="150" t="s">
        <v>28</v>
      </c>
      <c r="D13" s="155" t="s">
        <v>250</v>
      </c>
      <c r="E13" s="152" t="s">
        <v>18</v>
      </c>
      <c r="F13" s="153">
        <v>40</v>
      </c>
      <c r="G13" s="231"/>
      <c r="H13" s="125">
        <f t="shared" si="0"/>
        <v>0</v>
      </c>
    </row>
    <row r="14" spans="1:8" customFormat="1" ht="25.5" customHeight="1" x14ac:dyDescent="0.25">
      <c r="A14" s="306"/>
      <c r="B14" s="287"/>
      <c r="C14" s="150" t="s">
        <v>29</v>
      </c>
      <c r="D14" s="155" t="s">
        <v>251</v>
      </c>
      <c r="E14" s="152" t="s">
        <v>18</v>
      </c>
      <c r="F14" s="153">
        <v>20</v>
      </c>
      <c r="G14" s="231"/>
      <c r="H14" s="125">
        <f t="shared" si="0"/>
        <v>0</v>
      </c>
    </row>
    <row r="15" spans="1:8" customFormat="1" ht="25.5" customHeight="1" x14ac:dyDescent="0.25">
      <c r="A15" s="306"/>
      <c r="B15" s="287"/>
      <c r="C15" s="150" t="s">
        <v>30</v>
      </c>
      <c r="D15" s="151" t="s">
        <v>372</v>
      </c>
      <c r="E15" s="152" t="s">
        <v>18</v>
      </c>
      <c r="F15" s="153">
        <v>18</v>
      </c>
      <c r="G15" s="231"/>
      <c r="H15" s="125">
        <f t="shared" si="0"/>
        <v>0</v>
      </c>
    </row>
    <row r="16" spans="1:8" customFormat="1" ht="25.5" customHeight="1" x14ac:dyDescent="0.25">
      <c r="A16" s="306"/>
      <c r="B16" s="287"/>
      <c r="C16" s="150" t="s">
        <v>252</v>
      </c>
      <c r="D16" s="150" t="s">
        <v>373</v>
      </c>
      <c r="E16" s="152" t="s">
        <v>18</v>
      </c>
      <c r="F16" s="153"/>
      <c r="G16" s="231"/>
      <c r="H16" s="125">
        <f t="shared" si="0"/>
        <v>0</v>
      </c>
    </row>
    <row r="17" spans="1:8" customFormat="1" ht="25.5" customHeight="1" x14ac:dyDescent="0.25">
      <c r="A17" s="306"/>
      <c r="B17" s="287"/>
      <c r="C17" s="150" t="s">
        <v>253</v>
      </c>
      <c r="D17" s="150" t="s">
        <v>374</v>
      </c>
      <c r="E17" s="152" t="s">
        <v>18</v>
      </c>
      <c r="F17" s="153"/>
      <c r="G17" s="231"/>
      <c r="H17" s="125">
        <f t="shared" si="0"/>
        <v>0</v>
      </c>
    </row>
    <row r="18" spans="1:8" customFormat="1" ht="25.5" customHeight="1" x14ac:dyDescent="0.25">
      <c r="A18" s="306"/>
      <c r="B18" s="287"/>
      <c r="C18" s="150" t="s">
        <v>254</v>
      </c>
      <c r="D18" s="151" t="s">
        <v>31</v>
      </c>
      <c r="E18" s="152" t="s">
        <v>18</v>
      </c>
      <c r="F18" s="153"/>
      <c r="G18" s="231"/>
      <c r="H18" s="125">
        <f t="shared" si="0"/>
        <v>0</v>
      </c>
    </row>
    <row r="19" spans="1:8" customFormat="1" ht="25.5" customHeight="1" thickBot="1" x14ac:dyDescent="0.3">
      <c r="A19" s="306"/>
      <c r="B19" s="287"/>
      <c r="C19" s="156" t="s">
        <v>255</v>
      </c>
      <c r="D19" s="156" t="s">
        <v>256</v>
      </c>
      <c r="E19" s="157" t="s">
        <v>248</v>
      </c>
      <c r="F19" s="158">
        <v>15</v>
      </c>
      <c r="G19" s="232"/>
      <c r="H19" s="159">
        <f t="shared" si="0"/>
        <v>0</v>
      </c>
    </row>
    <row r="20" spans="1:8" customFormat="1" ht="21" customHeight="1" thickBot="1" x14ac:dyDescent="0.3">
      <c r="A20" s="160"/>
      <c r="B20" s="161"/>
      <c r="C20" s="162"/>
      <c r="D20" s="163" t="s">
        <v>440</v>
      </c>
      <c r="E20" s="164"/>
      <c r="F20" s="165"/>
      <c r="G20" s="236"/>
      <c r="H20" s="166">
        <f>SUM(H9:H19)</f>
        <v>0</v>
      </c>
    </row>
    <row r="21" spans="1:8" customFormat="1" ht="10.5" customHeight="1" x14ac:dyDescent="0.25">
      <c r="B21" s="167"/>
      <c r="C21" s="168"/>
      <c r="D21" s="169"/>
      <c r="E21" s="170"/>
      <c r="F21" s="171"/>
      <c r="G21" s="237"/>
      <c r="H21" s="172"/>
    </row>
    <row r="22" spans="1:8" customFormat="1" ht="25.9" customHeight="1" x14ac:dyDescent="0.25">
      <c r="A22" s="307" t="s">
        <v>32</v>
      </c>
      <c r="B22" s="309" t="s">
        <v>33</v>
      </c>
      <c r="C22" s="173" t="s">
        <v>34</v>
      </c>
      <c r="D22" s="173" t="s">
        <v>375</v>
      </c>
      <c r="E22" s="174" t="s">
        <v>35</v>
      </c>
      <c r="F22" s="175">
        <v>4</v>
      </c>
      <c r="G22" s="235"/>
      <c r="H22" s="125">
        <f t="shared" si="0"/>
        <v>0</v>
      </c>
    </row>
    <row r="23" spans="1:8" customFormat="1" ht="25.9" customHeight="1" x14ac:dyDescent="0.25">
      <c r="A23" s="307"/>
      <c r="B23" s="310"/>
      <c r="C23" s="176" t="s">
        <v>240</v>
      </c>
      <c r="D23" s="177" t="s">
        <v>376</v>
      </c>
      <c r="E23" s="178" t="s">
        <v>35</v>
      </c>
      <c r="F23" s="179">
        <v>8</v>
      </c>
      <c r="G23" s="180"/>
      <c r="H23" s="125">
        <f t="shared" si="0"/>
        <v>0</v>
      </c>
    </row>
    <row r="24" spans="1:8" customFormat="1" ht="25.9" customHeight="1" x14ac:dyDescent="0.25">
      <c r="A24" s="307"/>
      <c r="B24" s="310"/>
      <c r="C24" s="176" t="s">
        <v>36</v>
      </c>
      <c r="D24" s="177" t="s">
        <v>377</v>
      </c>
      <c r="E24" s="181" t="s">
        <v>37</v>
      </c>
      <c r="F24" s="179">
        <v>20</v>
      </c>
      <c r="G24" s="180"/>
      <c r="H24" s="125">
        <v>0</v>
      </c>
    </row>
    <row r="25" spans="1:8" customFormat="1" ht="25.9" customHeight="1" x14ac:dyDescent="0.25">
      <c r="A25" s="307"/>
      <c r="B25" s="310"/>
      <c r="C25" s="176" t="s">
        <v>38</v>
      </c>
      <c r="D25" s="177" t="s">
        <v>378</v>
      </c>
      <c r="E25" s="181" t="s">
        <v>37</v>
      </c>
      <c r="F25" s="179">
        <v>5</v>
      </c>
      <c r="G25" s="180"/>
      <c r="H25" s="125">
        <f t="shared" si="0"/>
        <v>0</v>
      </c>
    </row>
    <row r="26" spans="1:8" customFormat="1" ht="25.9" customHeight="1" thickBot="1" x14ac:dyDescent="0.3">
      <c r="A26" s="307"/>
      <c r="B26" s="310"/>
      <c r="C26" s="176" t="s">
        <v>257</v>
      </c>
      <c r="D26" s="177" t="s">
        <v>379</v>
      </c>
      <c r="E26" s="181" t="s">
        <v>37</v>
      </c>
      <c r="F26" s="179">
        <v>10</v>
      </c>
      <c r="G26" s="180"/>
      <c r="H26" s="125">
        <f t="shared" si="0"/>
        <v>0</v>
      </c>
    </row>
    <row r="27" spans="1:8" customFormat="1" ht="15" customHeight="1" thickBot="1" x14ac:dyDescent="0.3">
      <c r="A27" s="307"/>
      <c r="B27" s="182"/>
      <c r="C27" s="183"/>
      <c r="D27" s="184" t="s">
        <v>441</v>
      </c>
      <c r="E27" s="185"/>
      <c r="F27" s="186"/>
      <c r="G27" s="238"/>
      <c r="H27" s="187">
        <f>SUM(H22:H26)</f>
        <v>0</v>
      </c>
    </row>
    <row r="28" spans="1:8" customFormat="1" ht="10.5" customHeight="1" x14ac:dyDescent="0.25">
      <c r="A28" s="307"/>
      <c r="B28" s="188"/>
      <c r="C28" s="168"/>
      <c r="D28" s="189"/>
      <c r="E28" s="170"/>
      <c r="F28" s="171"/>
      <c r="G28" s="237"/>
      <c r="H28" s="172"/>
    </row>
    <row r="29" spans="1:8" customFormat="1" ht="25.9" customHeight="1" x14ac:dyDescent="0.25">
      <c r="A29" s="307"/>
      <c r="B29" s="312" t="s">
        <v>380</v>
      </c>
      <c r="C29" s="177" t="s">
        <v>40</v>
      </c>
      <c r="D29" s="194" t="s">
        <v>381</v>
      </c>
      <c r="E29" s="181" t="s">
        <v>37</v>
      </c>
      <c r="F29" s="193"/>
      <c r="G29" s="192"/>
      <c r="H29" s="192"/>
    </row>
    <row r="30" spans="1:8" customFormat="1" ht="25.9" customHeight="1" x14ac:dyDescent="0.25">
      <c r="A30" s="307"/>
      <c r="B30" s="311"/>
      <c r="C30" s="177" t="s">
        <v>382</v>
      </c>
      <c r="D30" s="195" t="s">
        <v>383</v>
      </c>
      <c r="E30" s="181"/>
      <c r="F30" s="193">
        <v>240</v>
      </c>
      <c r="G30" s="231"/>
      <c r="H30" s="125">
        <f>ROUND(F30*G30,2)</f>
        <v>0</v>
      </c>
    </row>
    <row r="31" spans="1:8" customFormat="1" ht="25.9" customHeight="1" x14ac:dyDescent="0.25">
      <c r="A31" s="307"/>
      <c r="B31" s="311"/>
      <c r="C31" s="177" t="s">
        <v>384</v>
      </c>
      <c r="D31" s="195" t="s">
        <v>385</v>
      </c>
      <c r="E31" s="181"/>
      <c r="F31" s="193">
        <v>260</v>
      </c>
      <c r="G31" s="231"/>
      <c r="H31" s="125">
        <v>0</v>
      </c>
    </row>
    <row r="32" spans="1:8" customFormat="1" ht="25.9" customHeight="1" x14ac:dyDescent="0.25">
      <c r="A32" s="307"/>
      <c r="B32" s="311"/>
      <c r="C32" s="177" t="s">
        <v>386</v>
      </c>
      <c r="D32" s="195" t="s">
        <v>387</v>
      </c>
      <c r="E32" s="181"/>
      <c r="F32" s="193">
        <v>270</v>
      </c>
      <c r="G32" s="154"/>
      <c r="H32" s="125">
        <f t="shared" si="0"/>
        <v>0</v>
      </c>
    </row>
    <row r="33" spans="1:8" customFormat="1" ht="25.9" customHeight="1" x14ac:dyDescent="0.25">
      <c r="A33" s="307"/>
      <c r="B33" s="311"/>
      <c r="C33" s="177" t="s">
        <v>388</v>
      </c>
      <c r="D33" s="195" t="s">
        <v>389</v>
      </c>
      <c r="E33" s="181"/>
      <c r="F33" s="193">
        <v>280</v>
      </c>
      <c r="G33" s="154"/>
      <c r="H33" s="125">
        <f t="shared" si="0"/>
        <v>0</v>
      </c>
    </row>
    <row r="34" spans="1:8" customFormat="1" ht="25.9" customHeight="1" x14ac:dyDescent="0.25">
      <c r="A34" s="307"/>
      <c r="B34" s="311"/>
      <c r="C34" s="177" t="s">
        <v>41</v>
      </c>
      <c r="D34" s="177" t="s">
        <v>390</v>
      </c>
      <c r="E34" s="181" t="s">
        <v>37</v>
      </c>
      <c r="F34" s="179">
        <v>130</v>
      </c>
      <c r="G34" s="154"/>
      <c r="H34" s="125">
        <f t="shared" si="0"/>
        <v>0</v>
      </c>
    </row>
    <row r="35" spans="1:8" customFormat="1" ht="25.9" customHeight="1" x14ac:dyDescent="0.25">
      <c r="A35" s="307"/>
      <c r="B35" s="311"/>
      <c r="C35" s="177" t="s">
        <v>42</v>
      </c>
      <c r="D35" s="177" t="s">
        <v>391</v>
      </c>
      <c r="E35" s="181" t="s">
        <v>37</v>
      </c>
      <c r="F35" s="179">
        <v>150</v>
      </c>
      <c r="G35" s="154"/>
      <c r="H35" s="125">
        <f t="shared" si="0"/>
        <v>0</v>
      </c>
    </row>
    <row r="36" spans="1:8" customFormat="1" ht="25.9" customHeight="1" x14ac:dyDescent="0.25">
      <c r="A36" s="307"/>
      <c r="B36" s="311"/>
      <c r="C36" s="177" t="s">
        <v>43</v>
      </c>
      <c r="D36" s="176" t="s">
        <v>44</v>
      </c>
      <c r="E36" s="181" t="s">
        <v>18</v>
      </c>
      <c r="F36" s="193">
        <v>12</v>
      </c>
      <c r="G36" s="154"/>
      <c r="H36" s="125">
        <f t="shared" si="0"/>
        <v>0</v>
      </c>
    </row>
    <row r="37" spans="1:8" customFormat="1" ht="25.9" customHeight="1" x14ac:dyDescent="0.25">
      <c r="A37" s="307"/>
      <c r="B37" s="311"/>
      <c r="C37" s="177" t="s">
        <v>45</v>
      </c>
      <c r="D37" s="177" t="s">
        <v>46</v>
      </c>
      <c r="E37" s="181" t="s">
        <v>18</v>
      </c>
      <c r="F37" s="193">
        <v>15</v>
      </c>
      <c r="G37" s="180"/>
      <c r="H37" s="125">
        <f t="shared" si="0"/>
        <v>0</v>
      </c>
    </row>
    <row r="38" spans="1:8" customFormat="1" ht="21" customHeight="1" x14ac:dyDescent="0.25">
      <c r="A38" s="307"/>
      <c r="B38" s="311"/>
      <c r="C38" s="177" t="s">
        <v>47</v>
      </c>
      <c r="D38" s="177" t="s">
        <v>48</v>
      </c>
      <c r="E38" s="181" t="s">
        <v>49</v>
      </c>
      <c r="F38" s="193">
        <v>10</v>
      </c>
      <c r="G38" s="180"/>
      <c r="H38" s="125">
        <f t="shared" si="0"/>
        <v>0</v>
      </c>
    </row>
    <row r="39" spans="1:8" customFormat="1" ht="25.9" customHeight="1" thickBot="1" x14ac:dyDescent="0.3">
      <c r="A39" s="307"/>
      <c r="B39" s="311"/>
      <c r="C39" s="196" t="s">
        <v>50</v>
      </c>
      <c r="D39" s="196" t="s">
        <v>51</v>
      </c>
      <c r="E39" s="197" t="s">
        <v>49</v>
      </c>
      <c r="F39" s="198">
        <v>15</v>
      </c>
      <c r="G39" s="199"/>
      <c r="H39" s="125">
        <f t="shared" si="0"/>
        <v>0</v>
      </c>
    </row>
    <row r="40" spans="1:8" customFormat="1" ht="15" customHeight="1" thickBot="1" x14ac:dyDescent="0.3">
      <c r="A40" s="308"/>
      <c r="B40" s="200"/>
      <c r="C40" s="201"/>
      <c r="D40" s="202" t="s">
        <v>442</v>
      </c>
      <c r="E40" s="203"/>
      <c r="F40" s="204"/>
      <c r="G40" s="239"/>
      <c r="H40" s="205">
        <f>SUM(H29:H39)</f>
        <v>0</v>
      </c>
    </row>
    <row r="41" spans="1:8" customFormat="1" ht="21.75" customHeight="1" thickBot="1" x14ac:dyDescent="0.3">
      <c r="A41" s="160"/>
      <c r="B41" s="161"/>
      <c r="C41" s="162"/>
      <c r="D41" s="163" t="s">
        <v>443</v>
      </c>
      <c r="E41" s="164"/>
      <c r="F41" s="165"/>
      <c r="G41" s="236"/>
      <c r="H41" s="166">
        <f>H40+H27</f>
        <v>0</v>
      </c>
    </row>
    <row r="42" spans="1:8" customFormat="1" ht="10.5" customHeight="1" x14ac:dyDescent="0.25">
      <c r="A42" s="206"/>
      <c r="B42" s="206"/>
      <c r="C42" s="206"/>
      <c r="D42" s="206"/>
      <c r="E42" s="206"/>
      <c r="F42" s="206"/>
      <c r="G42" s="240"/>
      <c r="H42" s="206"/>
    </row>
    <row r="43" spans="1:8" customFormat="1" ht="25.9" customHeight="1" x14ac:dyDescent="0.25">
      <c r="A43" s="300" t="s">
        <v>52</v>
      </c>
      <c r="B43" s="287" t="s">
        <v>444</v>
      </c>
      <c r="C43" s="173" t="s">
        <v>53</v>
      </c>
      <c r="D43" s="173" t="s">
        <v>54</v>
      </c>
      <c r="E43" s="174" t="s">
        <v>55</v>
      </c>
      <c r="F43" s="175">
        <v>75</v>
      </c>
      <c r="G43" s="125"/>
      <c r="H43" s="125">
        <f t="shared" ref="H43:H55" si="1">ROUND(F43*G43,2)</f>
        <v>0</v>
      </c>
    </row>
    <row r="44" spans="1:8" customFormat="1" ht="25.9" customHeight="1" x14ac:dyDescent="0.25">
      <c r="A44" s="301"/>
      <c r="B44" s="287"/>
      <c r="C44" s="176" t="s">
        <v>56</v>
      </c>
      <c r="D44" s="176" t="s">
        <v>392</v>
      </c>
      <c r="E44" s="178" t="s">
        <v>55</v>
      </c>
      <c r="F44" s="179">
        <v>110</v>
      </c>
      <c r="G44" s="154"/>
      <c r="H44" s="125">
        <f t="shared" si="1"/>
        <v>0</v>
      </c>
    </row>
    <row r="45" spans="1:8" customFormat="1" ht="25.9" customHeight="1" x14ac:dyDescent="0.25">
      <c r="A45" s="301"/>
      <c r="B45" s="287"/>
      <c r="C45" s="176" t="s">
        <v>57</v>
      </c>
      <c r="D45" s="176" t="s">
        <v>393</v>
      </c>
      <c r="E45" s="178" t="s">
        <v>55</v>
      </c>
      <c r="F45" s="179">
        <v>240</v>
      </c>
      <c r="G45" s="154"/>
      <c r="H45" s="125">
        <f t="shared" si="1"/>
        <v>0</v>
      </c>
    </row>
    <row r="46" spans="1:8" customFormat="1" ht="25.9" customHeight="1" x14ac:dyDescent="0.25">
      <c r="A46" s="301"/>
      <c r="B46" s="287"/>
      <c r="C46" s="177" t="s">
        <v>58</v>
      </c>
      <c r="D46" s="176" t="s">
        <v>59</v>
      </c>
      <c r="E46" s="178" t="s">
        <v>55</v>
      </c>
      <c r="F46" s="179">
        <v>15</v>
      </c>
      <c r="G46" s="207"/>
      <c r="H46" s="125">
        <f t="shared" si="1"/>
        <v>0</v>
      </c>
    </row>
    <row r="47" spans="1:8" customFormat="1" ht="25.9" customHeight="1" x14ac:dyDescent="0.25">
      <c r="A47" s="301"/>
      <c r="B47" s="287"/>
      <c r="C47" s="177" t="s">
        <v>60</v>
      </c>
      <c r="D47" s="176" t="s">
        <v>61</v>
      </c>
      <c r="E47" s="178" t="s">
        <v>55</v>
      </c>
      <c r="F47" s="179">
        <v>20</v>
      </c>
      <c r="G47" s="207"/>
      <c r="H47" s="125">
        <f t="shared" si="1"/>
        <v>0</v>
      </c>
    </row>
    <row r="48" spans="1:8" customFormat="1" ht="25.9" customHeight="1" x14ac:dyDescent="0.25">
      <c r="A48" s="301"/>
      <c r="B48" s="287"/>
      <c r="C48" s="177" t="s">
        <v>62</v>
      </c>
      <c r="D48" s="176" t="s">
        <v>63</v>
      </c>
      <c r="E48" s="178" t="s">
        <v>55</v>
      </c>
      <c r="F48" s="179">
        <v>25</v>
      </c>
      <c r="G48" s="180"/>
      <c r="H48" s="125">
        <f t="shared" si="1"/>
        <v>0</v>
      </c>
    </row>
    <row r="49" spans="1:8" customFormat="1" ht="25.9" customHeight="1" x14ac:dyDescent="0.25">
      <c r="A49" s="301"/>
      <c r="B49" s="287"/>
      <c r="C49" s="177" t="s">
        <v>64</v>
      </c>
      <c r="D49" s="177" t="s">
        <v>65</v>
      </c>
      <c r="E49" s="181" t="s">
        <v>18</v>
      </c>
      <c r="F49" s="193">
        <v>20</v>
      </c>
      <c r="G49" s="180"/>
      <c r="H49" s="125">
        <f t="shared" si="1"/>
        <v>0</v>
      </c>
    </row>
    <row r="50" spans="1:8" customFormat="1" ht="25.9" customHeight="1" x14ac:dyDescent="0.25">
      <c r="A50" s="301"/>
      <c r="B50" s="287"/>
      <c r="C50" s="177" t="s">
        <v>66</v>
      </c>
      <c r="D50" s="155" t="s">
        <v>394</v>
      </c>
      <c r="E50" s="181" t="s">
        <v>18</v>
      </c>
      <c r="F50" s="193">
        <v>20</v>
      </c>
      <c r="G50" s="180"/>
      <c r="H50" s="125">
        <f t="shared" si="1"/>
        <v>0</v>
      </c>
    </row>
    <row r="51" spans="1:8" customFormat="1" ht="25.9" customHeight="1" x14ac:dyDescent="0.25">
      <c r="A51" s="301"/>
      <c r="B51" s="287"/>
      <c r="C51" s="177" t="s">
        <v>68</v>
      </c>
      <c r="D51" s="155" t="s">
        <v>395</v>
      </c>
      <c r="E51" s="181" t="s">
        <v>18</v>
      </c>
      <c r="F51" s="193">
        <v>40</v>
      </c>
      <c r="G51" s="180"/>
      <c r="H51" s="125">
        <f t="shared" si="1"/>
        <v>0</v>
      </c>
    </row>
    <row r="52" spans="1:8" customFormat="1" ht="15" customHeight="1" x14ac:dyDescent="0.25">
      <c r="A52" s="301"/>
      <c r="B52" s="287"/>
      <c r="C52" s="177" t="s">
        <v>70</v>
      </c>
      <c r="D52" s="177" t="s">
        <v>67</v>
      </c>
      <c r="E52" s="181" t="s">
        <v>18</v>
      </c>
      <c r="F52" s="179">
        <v>21</v>
      </c>
      <c r="G52" s="154"/>
      <c r="H52" s="125">
        <f t="shared" si="1"/>
        <v>0</v>
      </c>
    </row>
    <row r="53" spans="1:8" customFormat="1" ht="25.9" customHeight="1" x14ac:dyDescent="0.25">
      <c r="A53" s="301"/>
      <c r="B53" s="287"/>
      <c r="C53" s="177" t="s">
        <v>241</v>
      </c>
      <c r="D53" s="177" t="s">
        <v>69</v>
      </c>
      <c r="E53" s="181" t="s">
        <v>18</v>
      </c>
      <c r="F53" s="179">
        <v>32</v>
      </c>
      <c r="G53" s="180"/>
      <c r="H53" s="125">
        <f t="shared" si="1"/>
        <v>0</v>
      </c>
    </row>
    <row r="54" spans="1:8" customFormat="1" ht="25.9" customHeight="1" x14ac:dyDescent="0.25">
      <c r="A54" s="301"/>
      <c r="B54" s="287"/>
      <c r="C54" s="177" t="s">
        <v>242</v>
      </c>
      <c r="D54" s="177" t="s">
        <v>71</v>
      </c>
      <c r="E54" s="181" t="s">
        <v>18</v>
      </c>
      <c r="F54" s="179">
        <v>25</v>
      </c>
      <c r="G54" s="207"/>
      <c r="H54" s="125">
        <f t="shared" si="1"/>
        <v>0</v>
      </c>
    </row>
    <row r="55" spans="1:8" customFormat="1" ht="25.9" customHeight="1" thickBot="1" x14ac:dyDescent="0.3">
      <c r="A55" s="301"/>
      <c r="B55" s="302"/>
      <c r="C55" s="177" t="s">
        <v>396</v>
      </c>
      <c r="D55" s="150" t="s">
        <v>397</v>
      </c>
      <c r="E55" s="181" t="s">
        <v>18</v>
      </c>
      <c r="F55" s="179">
        <v>36</v>
      </c>
      <c r="G55" s="180"/>
      <c r="H55" s="125">
        <f t="shared" si="1"/>
        <v>0</v>
      </c>
    </row>
    <row r="56" spans="1:8" customFormat="1" ht="15" customHeight="1" thickBot="1" x14ac:dyDescent="0.3">
      <c r="A56" s="301"/>
      <c r="B56" s="208"/>
      <c r="C56" s="183"/>
      <c r="D56" s="184" t="s">
        <v>445</v>
      </c>
      <c r="E56" s="185"/>
      <c r="F56" s="186"/>
      <c r="G56" s="238"/>
      <c r="H56" s="187">
        <f>SUM(H43:H55)</f>
        <v>0</v>
      </c>
    </row>
    <row r="57" spans="1:8" customFormat="1" ht="10.5" customHeight="1" x14ac:dyDescent="0.25">
      <c r="A57" s="301"/>
      <c r="B57" s="167"/>
      <c r="C57" s="168"/>
      <c r="D57" s="189"/>
      <c r="E57" s="170"/>
      <c r="F57" s="171"/>
      <c r="G57" s="237"/>
      <c r="H57" s="172"/>
    </row>
    <row r="58" spans="1:8" customFormat="1" ht="25.5" customHeight="1" x14ac:dyDescent="0.25">
      <c r="A58" s="301"/>
      <c r="B58" s="286" t="s">
        <v>72</v>
      </c>
      <c r="C58" s="177" t="s">
        <v>73</v>
      </c>
      <c r="D58" s="150" t="s">
        <v>74</v>
      </c>
      <c r="E58" s="181" t="s">
        <v>18</v>
      </c>
      <c r="F58" s="193">
        <v>12</v>
      </c>
      <c r="G58" s="207"/>
      <c r="H58" s="125">
        <f t="shared" ref="H58:H63" si="2">ROUND(F58*G58,2)</f>
        <v>0</v>
      </c>
    </row>
    <row r="59" spans="1:8" customFormat="1" ht="25.5" customHeight="1" x14ac:dyDescent="0.25">
      <c r="A59" s="301"/>
      <c r="B59" s="287"/>
      <c r="C59" s="177" t="s">
        <v>75</v>
      </c>
      <c r="D59" s="209" t="s">
        <v>398</v>
      </c>
      <c r="E59" s="178" t="s">
        <v>55</v>
      </c>
      <c r="F59" s="179">
        <v>22</v>
      </c>
      <c r="G59" s="231"/>
      <c r="H59" s="125">
        <f t="shared" si="2"/>
        <v>0</v>
      </c>
    </row>
    <row r="60" spans="1:8" customFormat="1" ht="25.5" customHeight="1" x14ac:dyDescent="0.25">
      <c r="A60" s="301"/>
      <c r="B60" s="287"/>
      <c r="C60" s="177" t="s">
        <v>76</v>
      </c>
      <c r="D60" s="176" t="s">
        <v>77</v>
      </c>
      <c r="E60" s="178" t="s">
        <v>55</v>
      </c>
      <c r="F60" s="179">
        <v>15</v>
      </c>
      <c r="G60" s="154"/>
      <c r="H60" s="125">
        <f t="shared" si="2"/>
        <v>0</v>
      </c>
    </row>
    <row r="61" spans="1:8" customFormat="1" ht="25.5" customHeight="1" x14ac:dyDescent="0.25">
      <c r="A61" s="301"/>
      <c r="B61" s="287"/>
      <c r="C61" s="177" t="s">
        <v>78</v>
      </c>
      <c r="D61" s="176" t="s">
        <v>351</v>
      </c>
      <c r="E61" s="178" t="s">
        <v>55</v>
      </c>
      <c r="F61" s="179">
        <v>12</v>
      </c>
      <c r="G61" s="180"/>
      <c r="H61" s="125">
        <f t="shared" si="2"/>
        <v>0</v>
      </c>
    </row>
    <row r="62" spans="1:8" customFormat="1" ht="25.5" customHeight="1" x14ac:dyDescent="0.25">
      <c r="A62" s="301"/>
      <c r="B62" s="287"/>
      <c r="C62" s="177" t="s">
        <v>79</v>
      </c>
      <c r="D62" s="176" t="s">
        <v>352</v>
      </c>
      <c r="E62" s="178" t="s">
        <v>55</v>
      </c>
      <c r="F62" s="179">
        <v>15</v>
      </c>
      <c r="G62" s="180"/>
      <c r="H62" s="125">
        <f t="shared" si="2"/>
        <v>0</v>
      </c>
    </row>
    <row r="63" spans="1:8" customFormat="1" ht="25.5" customHeight="1" thickBot="1" x14ac:dyDescent="0.3">
      <c r="A63" s="301"/>
      <c r="B63" s="302"/>
      <c r="C63" s="177" t="s">
        <v>80</v>
      </c>
      <c r="D63" s="151" t="s">
        <v>399</v>
      </c>
      <c r="E63" s="178" t="s">
        <v>55</v>
      </c>
      <c r="F63" s="179">
        <v>20</v>
      </c>
      <c r="G63" s="180"/>
      <c r="H63" s="125">
        <f t="shared" si="2"/>
        <v>0</v>
      </c>
    </row>
    <row r="64" spans="1:8" customFormat="1" ht="15" customHeight="1" thickBot="1" x14ac:dyDescent="0.3">
      <c r="A64" s="301"/>
      <c r="B64" s="208"/>
      <c r="C64" s="183"/>
      <c r="D64" s="184" t="s">
        <v>446</v>
      </c>
      <c r="E64" s="185"/>
      <c r="F64" s="186"/>
      <c r="G64" s="238"/>
      <c r="H64" s="187">
        <f>SUM(H58:H63)</f>
        <v>0</v>
      </c>
    </row>
    <row r="65" spans="1:8" customFormat="1" ht="10.5" customHeight="1" x14ac:dyDescent="0.25">
      <c r="A65" s="301"/>
      <c r="B65" s="167"/>
      <c r="C65" s="168"/>
      <c r="D65" s="189"/>
      <c r="E65" s="170"/>
      <c r="F65" s="171"/>
      <c r="G65" s="237"/>
      <c r="H65" s="172"/>
    </row>
    <row r="66" spans="1:8" customFormat="1" ht="25.9" customHeight="1" x14ac:dyDescent="0.25">
      <c r="A66" s="301"/>
      <c r="B66" s="286" t="s">
        <v>81</v>
      </c>
      <c r="C66" s="177" t="s">
        <v>82</v>
      </c>
      <c r="D66" s="150" t="s">
        <v>83</v>
      </c>
      <c r="E66" s="181" t="s">
        <v>18</v>
      </c>
      <c r="F66" s="193">
        <v>34</v>
      </c>
      <c r="G66" s="180"/>
      <c r="H66" s="125">
        <f t="shared" ref="H66:H70" si="3">ROUND(F66*G66,2)</f>
        <v>0</v>
      </c>
    </row>
    <row r="67" spans="1:8" customFormat="1" ht="25.9" customHeight="1" x14ac:dyDescent="0.25">
      <c r="A67" s="301"/>
      <c r="B67" s="287"/>
      <c r="C67" s="177" t="s">
        <v>84</v>
      </c>
      <c r="D67" s="177" t="s">
        <v>87</v>
      </c>
      <c r="E67" s="181" t="s">
        <v>18</v>
      </c>
      <c r="F67" s="193">
        <v>38</v>
      </c>
      <c r="G67" s="154"/>
      <c r="H67" s="125">
        <f t="shared" si="3"/>
        <v>0</v>
      </c>
    </row>
    <row r="68" spans="1:8" customFormat="1" ht="25.9" customHeight="1" x14ac:dyDescent="0.25">
      <c r="A68" s="301"/>
      <c r="B68" s="287"/>
      <c r="C68" s="177" t="s">
        <v>86</v>
      </c>
      <c r="D68" s="177" t="s">
        <v>90</v>
      </c>
      <c r="E68" s="181" t="s">
        <v>18</v>
      </c>
      <c r="F68" s="193">
        <v>65</v>
      </c>
      <c r="G68" s="154"/>
      <c r="H68" s="125">
        <f t="shared" si="3"/>
        <v>0</v>
      </c>
    </row>
    <row r="69" spans="1:8" customFormat="1" ht="25.9" customHeight="1" x14ac:dyDescent="0.25">
      <c r="A69" s="301"/>
      <c r="B69" s="287"/>
      <c r="C69" s="177" t="s">
        <v>88</v>
      </c>
      <c r="D69" s="177" t="s">
        <v>91</v>
      </c>
      <c r="E69" s="181" t="s">
        <v>18</v>
      </c>
      <c r="F69" s="193">
        <v>80</v>
      </c>
      <c r="G69" s="154"/>
      <c r="H69" s="125">
        <f t="shared" si="3"/>
        <v>0</v>
      </c>
    </row>
    <row r="70" spans="1:8" customFormat="1" ht="25.9" customHeight="1" thickBot="1" x14ac:dyDescent="0.3">
      <c r="A70" s="301"/>
      <c r="B70" s="302"/>
      <c r="C70" s="177" t="s">
        <v>89</v>
      </c>
      <c r="D70" s="150" t="s">
        <v>92</v>
      </c>
      <c r="E70" s="181" t="s">
        <v>93</v>
      </c>
      <c r="F70" s="179">
        <v>12</v>
      </c>
      <c r="G70" s="154"/>
      <c r="H70" s="125">
        <f t="shared" si="3"/>
        <v>0</v>
      </c>
    </row>
    <row r="71" spans="1:8" customFormat="1" ht="15" customHeight="1" thickBot="1" x14ac:dyDescent="0.3">
      <c r="A71" s="301"/>
      <c r="B71" s="208"/>
      <c r="C71" s="183"/>
      <c r="D71" s="184" t="s">
        <v>447</v>
      </c>
      <c r="E71" s="185"/>
      <c r="F71" s="186"/>
      <c r="G71" s="238"/>
      <c r="H71" s="187">
        <f>SUM(H66:H70)</f>
        <v>0</v>
      </c>
    </row>
    <row r="72" spans="1:8" customFormat="1" ht="10.5" customHeight="1" x14ac:dyDescent="0.25">
      <c r="A72" s="301"/>
      <c r="B72" s="167"/>
      <c r="C72" s="168"/>
      <c r="D72" s="189"/>
      <c r="E72" s="170"/>
      <c r="F72" s="171"/>
      <c r="G72" s="237"/>
      <c r="H72" s="172"/>
    </row>
    <row r="73" spans="1:8" customFormat="1" ht="25.9" customHeight="1" x14ac:dyDescent="0.25">
      <c r="A73" s="301"/>
      <c r="B73" s="286" t="s">
        <v>401</v>
      </c>
      <c r="C73" s="177" t="s">
        <v>94</v>
      </c>
      <c r="D73" s="150" t="s">
        <v>95</v>
      </c>
      <c r="E73" s="181" t="s">
        <v>18</v>
      </c>
      <c r="F73" s="179">
        <v>32</v>
      </c>
      <c r="G73" s="154"/>
      <c r="H73" s="125">
        <f t="shared" ref="H73:H84" si="4">ROUND(F73*G73,2)</f>
        <v>0</v>
      </c>
    </row>
    <row r="74" spans="1:8" customFormat="1" ht="25.9" customHeight="1" x14ac:dyDescent="0.25">
      <c r="A74" s="301"/>
      <c r="B74" s="287"/>
      <c r="C74" s="177" t="s">
        <v>96</v>
      </c>
      <c r="D74" s="150" t="s">
        <v>97</v>
      </c>
      <c r="E74" s="181" t="s">
        <v>18</v>
      </c>
      <c r="F74" s="179">
        <v>40</v>
      </c>
      <c r="G74" s="154"/>
      <c r="H74" s="125">
        <f t="shared" si="4"/>
        <v>0</v>
      </c>
    </row>
    <row r="75" spans="1:8" customFormat="1" ht="25.9" customHeight="1" x14ac:dyDescent="0.25">
      <c r="A75" s="301"/>
      <c r="B75" s="287"/>
      <c r="C75" s="177" t="s">
        <v>243</v>
      </c>
      <c r="D75" s="150" t="s">
        <v>99</v>
      </c>
      <c r="E75" s="181" t="s">
        <v>18</v>
      </c>
      <c r="F75" s="193">
        <v>80</v>
      </c>
      <c r="G75" s="180"/>
      <c r="H75" s="125">
        <f t="shared" si="4"/>
        <v>0</v>
      </c>
    </row>
    <row r="76" spans="1:8" customFormat="1" ht="25.9" customHeight="1" x14ac:dyDescent="0.25">
      <c r="A76" s="301"/>
      <c r="B76" s="287"/>
      <c r="C76" s="177" t="s">
        <v>98</v>
      </c>
      <c r="D76" s="150" t="s">
        <v>101</v>
      </c>
      <c r="E76" s="181" t="s">
        <v>18</v>
      </c>
      <c r="F76" s="179">
        <v>36</v>
      </c>
      <c r="G76" s="180"/>
      <c r="H76" s="125">
        <f t="shared" si="4"/>
        <v>0</v>
      </c>
    </row>
    <row r="77" spans="1:8" customFormat="1" ht="25.9" customHeight="1" x14ac:dyDescent="0.25">
      <c r="A77" s="301"/>
      <c r="B77" s="287"/>
      <c r="C77" s="177" t="s">
        <v>100</v>
      </c>
      <c r="D77" s="151" t="s">
        <v>85</v>
      </c>
      <c r="E77" s="181" t="s">
        <v>18</v>
      </c>
      <c r="F77" s="193">
        <v>25</v>
      </c>
      <c r="G77" s="180"/>
      <c r="H77" s="125">
        <f t="shared" si="4"/>
        <v>0</v>
      </c>
    </row>
    <row r="78" spans="1:8" customFormat="1" ht="21" customHeight="1" x14ac:dyDescent="0.25">
      <c r="A78" s="301"/>
      <c r="B78" s="287"/>
      <c r="C78" s="177" t="s">
        <v>102</v>
      </c>
      <c r="D78" s="150" t="s">
        <v>104</v>
      </c>
      <c r="E78" s="181" t="s">
        <v>18</v>
      </c>
      <c r="F78" s="193">
        <v>55</v>
      </c>
      <c r="G78" s="154"/>
      <c r="H78" s="125">
        <f t="shared" si="4"/>
        <v>0</v>
      </c>
    </row>
    <row r="79" spans="1:8" customFormat="1" ht="25.9" customHeight="1" x14ac:dyDescent="0.25">
      <c r="A79" s="301"/>
      <c r="B79" s="287"/>
      <c r="C79" s="177" t="s">
        <v>103</v>
      </c>
      <c r="D79" s="150" t="s">
        <v>402</v>
      </c>
      <c r="E79" s="181" t="s">
        <v>18</v>
      </c>
      <c r="F79" s="193">
        <v>80</v>
      </c>
      <c r="G79" s="154"/>
      <c r="H79" s="125">
        <f t="shared" si="4"/>
        <v>0</v>
      </c>
    </row>
    <row r="80" spans="1:8" customFormat="1" ht="25.9" customHeight="1" x14ac:dyDescent="0.25">
      <c r="A80" s="301"/>
      <c r="B80" s="287"/>
      <c r="C80" s="177" t="s">
        <v>105</v>
      </c>
      <c r="D80" s="150" t="s">
        <v>107</v>
      </c>
      <c r="E80" s="181" t="s">
        <v>18</v>
      </c>
      <c r="F80" s="193">
        <v>70</v>
      </c>
      <c r="G80" s="180"/>
      <c r="H80" s="125">
        <f t="shared" si="4"/>
        <v>0</v>
      </c>
    </row>
    <row r="81" spans="1:8" customFormat="1" ht="25.9" customHeight="1" x14ac:dyDescent="0.25">
      <c r="A81" s="301"/>
      <c r="B81" s="287"/>
      <c r="C81" s="177" t="s">
        <v>106</v>
      </c>
      <c r="D81" s="150" t="s">
        <v>109</v>
      </c>
      <c r="E81" s="181" t="s">
        <v>18</v>
      </c>
      <c r="F81" s="193">
        <v>100</v>
      </c>
      <c r="G81" s="154"/>
      <c r="H81" s="125">
        <f t="shared" si="4"/>
        <v>0</v>
      </c>
    </row>
    <row r="82" spans="1:8" customFormat="1" ht="25.9" customHeight="1" x14ac:dyDescent="0.25">
      <c r="A82" s="301"/>
      <c r="B82" s="287"/>
      <c r="C82" s="177" t="s">
        <v>108</v>
      </c>
      <c r="D82" s="150" t="s">
        <v>111</v>
      </c>
      <c r="E82" s="181" t="s">
        <v>18</v>
      </c>
      <c r="F82" s="179">
        <v>30</v>
      </c>
      <c r="G82" s="192"/>
      <c r="H82" s="125">
        <f t="shared" si="4"/>
        <v>0</v>
      </c>
    </row>
    <row r="83" spans="1:8" customFormat="1" ht="25.9" customHeight="1" x14ac:dyDescent="0.25">
      <c r="A83" s="301"/>
      <c r="B83" s="287"/>
      <c r="C83" s="177" t="s">
        <v>110</v>
      </c>
      <c r="D83" s="150" t="s">
        <v>112</v>
      </c>
      <c r="E83" s="181" t="s">
        <v>18</v>
      </c>
      <c r="F83" s="193">
        <v>15</v>
      </c>
      <c r="G83" s="192"/>
      <c r="H83" s="125">
        <f t="shared" si="4"/>
        <v>0</v>
      </c>
    </row>
    <row r="84" spans="1:8" customFormat="1" ht="25.9" customHeight="1" thickBot="1" x14ac:dyDescent="0.3">
      <c r="A84" s="301"/>
      <c r="B84" s="287"/>
      <c r="C84" s="196" t="s">
        <v>353</v>
      </c>
      <c r="D84" s="196" t="s">
        <v>354</v>
      </c>
      <c r="E84" s="197" t="s">
        <v>18</v>
      </c>
      <c r="F84" s="198">
        <v>30</v>
      </c>
      <c r="G84" s="199"/>
      <c r="H84" s="125">
        <f t="shared" si="4"/>
        <v>0</v>
      </c>
    </row>
    <row r="85" spans="1:8" customFormat="1" ht="15" customHeight="1" thickBot="1" x14ac:dyDescent="0.3">
      <c r="A85" s="313"/>
      <c r="B85" s="208"/>
      <c r="C85" s="183"/>
      <c r="D85" s="184" t="s">
        <v>448</v>
      </c>
      <c r="E85" s="185"/>
      <c r="F85" s="186"/>
      <c r="G85" s="238"/>
      <c r="H85" s="187">
        <f>SUM(H73:H84)</f>
        <v>0</v>
      </c>
    </row>
    <row r="86" spans="1:8" customFormat="1" ht="21" customHeight="1" thickBot="1" x14ac:dyDescent="0.3">
      <c r="A86" s="160"/>
      <c r="B86" s="161"/>
      <c r="C86" s="162"/>
      <c r="D86" s="163" t="s">
        <v>449</v>
      </c>
      <c r="E86" s="164"/>
      <c r="F86" s="165"/>
      <c r="G86" s="236"/>
      <c r="H86" s="166">
        <f>H85+H71+H64+H56</f>
        <v>0</v>
      </c>
    </row>
    <row r="87" spans="1:8" customFormat="1" ht="10.5" customHeight="1" x14ac:dyDescent="0.25">
      <c r="A87" s="206"/>
      <c r="B87" s="206"/>
      <c r="C87" s="206"/>
      <c r="D87" s="206"/>
      <c r="E87" s="206"/>
      <c r="F87" s="206"/>
      <c r="G87" s="240"/>
      <c r="H87" s="206"/>
    </row>
    <row r="88" spans="1:8" customFormat="1" ht="25.9" customHeight="1" x14ac:dyDescent="0.25">
      <c r="A88" s="281" t="s">
        <v>113</v>
      </c>
      <c r="B88" s="284" t="s">
        <v>114</v>
      </c>
      <c r="C88" s="168" t="s">
        <v>115</v>
      </c>
      <c r="D88" s="168" t="s">
        <v>403</v>
      </c>
      <c r="E88" s="190" t="s">
        <v>18</v>
      </c>
      <c r="F88" s="124">
        <v>120</v>
      </c>
      <c r="G88" s="191"/>
      <c r="H88" s="125">
        <f t="shared" ref="H88:H111" si="5">ROUND(F88*G88,2)</f>
        <v>0</v>
      </c>
    </row>
    <row r="89" spans="1:8" customFormat="1" ht="25.9" customHeight="1" x14ac:dyDescent="0.25">
      <c r="A89" s="282"/>
      <c r="B89" s="284"/>
      <c r="C89" s="177" t="s">
        <v>116</v>
      </c>
      <c r="D89" s="150" t="s">
        <v>404</v>
      </c>
      <c r="E89" s="181" t="s">
        <v>18</v>
      </c>
      <c r="F89" s="193">
        <v>170</v>
      </c>
      <c r="G89" s="154"/>
      <c r="H89" s="125">
        <f t="shared" si="5"/>
        <v>0</v>
      </c>
    </row>
    <row r="90" spans="1:8" customFormat="1" ht="25.9" customHeight="1" x14ac:dyDescent="0.25">
      <c r="A90" s="282"/>
      <c r="B90" s="284"/>
      <c r="C90" s="177" t="s">
        <v>117</v>
      </c>
      <c r="D90" s="151" t="s">
        <v>405</v>
      </c>
      <c r="E90" s="181" t="s">
        <v>18</v>
      </c>
      <c r="F90" s="193">
        <v>320</v>
      </c>
      <c r="G90" s="231"/>
      <c r="H90" s="125">
        <f t="shared" si="5"/>
        <v>0</v>
      </c>
    </row>
    <row r="91" spans="1:8" customFormat="1" ht="25.9" customHeight="1" x14ac:dyDescent="0.25">
      <c r="A91" s="282"/>
      <c r="B91" s="284"/>
      <c r="C91" s="177" t="s">
        <v>118</v>
      </c>
      <c r="D91" s="150" t="s">
        <v>119</v>
      </c>
      <c r="E91" s="181" t="s">
        <v>18</v>
      </c>
      <c r="F91" s="193">
        <v>270</v>
      </c>
      <c r="G91" s="154"/>
      <c r="H91" s="125">
        <f t="shared" si="5"/>
        <v>0</v>
      </c>
    </row>
    <row r="92" spans="1:8" customFormat="1" ht="25.9" customHeight="1" x14ac:dyDescent="0.25">
      <c r="A92" s="282"/>
      <c r="B92" s="284"/>
      <c r="C92" s="177" t="s">
        <v>120</v>
      </c>
      <c r="D92" s="150" t="s">
        <v>121</v>
      </c>
      <c r="E92" s="181" t="s">
        <v>18</v>
      </c>
      <c r="F92" s="193">
        <v>250</v>
      </c>
      <c r="G92" s="154"/>
      <c r="H92" s="125">
        <f t="shared" si="5"/>
        <v>0</v>
      </c>
    </row>
    <row r="93" spans="1:8" customFormat="1" ht="25.9" customHeight="1" x14ac:dyDescent="0.25">
      <c r="A93" s="282"/>
      <c r="B93" s="284"/>
      <c r="C93" s="177" t="s">
        <v>122</v>
      </c>
      <c r="D93" s="150" t="s">
        <v>123</v>
      </c>
      <c r="E93" s="181" t="s">
        <v>18</v>
      </c>
      <c r="F93" s="193">
        <v>220</v>
      </c>
      <c r="G93" s="154"/>
      <c r="H93" s="125">
        <f t="shared" si="5"/>
        <v>0</v>
      </c>
    </row>
    <row r="94" spans="1:8" customFormat="1" ht="25.9" customHeight="1" x14ac:dyDescent="0.25">
      <c r="A94" s="282"/>
      <c r="B94" s="284"/>
      <c r="C94" s="177" t="s">
        <v>124</v>
      </c>
      <c r="D94" s="150" t="s">
        <v>406</v>
      </c>
      <c r="E94" s="181" t="s">
        <v>18</v>
      </c>
      <c r="F94" s="193">
        <v>270</v>
      </c>
      <c r="G94" s="192"/>
      <c r="H94" s="125">
        <f t="shared" si="5"/>
        <v>0</v>
      </c>
    </row>
    <row r="95" spans="1:8" customFormat="1" ht="25.9" customHeight="1" x14ac:dyDescent="0.25">
      <c r="A95" s="282"/>
      <c r="B95" s="284"/>
      <c r="C95" s="177" t="s">
        <v>125</v>
      </c>
      <c r="D95" s="150" t="s">
        <v>126</v>
      </c>
      <c r="E95" s="181" t="s">
        <v>18</v>
      </c>
      <c r="F95" s="193">
        <v>150</v>
      </c>
      <c r="G95" s="192"/>
      <c r="H95" s="125">
        <f t="shared" si="5"/>
        <v>0</v>
      </c>
    </row>
    <row r="96" spans="1:8" customFormat="1" ht="25.9" customHeight="1" x14ac:dyDescent="0.25">
      <c r="A96" s="282"/>
      <c r="B96" s="284"/>
      <c r="C96" s="177" t="s">
        <v>127</v>
      </c>
      <c r="D96" s="150" t="s">
        <v>128</v>
      </c>
      <c r="E96" s="181" t="s">
        <v>18</v>
      </c>
      <c r="F96" s="193">
        <v>100</v>
      </c>
      <c r="G96" s="192"/>
      <c r="H96" s="125">
        <f t="shared" si="5"/>
        <v>0</v>
      </c>
    </row>
    <row r="97" spans="1:8" customFormat="1" ht="25.9" customHeight="1" x14ac:dyDescent="0.25">
      <c r="A97" s="282"/>
      <c r="B97" s="284"/>
      <c r="C97" s="177" t="s">
        <v>129</v>
      </c>
      <c r="D97" s="150" t="s">
        <v>130</v>
      </c>
      <c r="E97" s="181" t="s">
        <v>18</v>
      </c>
      <c r="F97" s="193">
        <v>80</v>
      </c>
      <c r="G97" s="192"/>
      <c r="H97" s="125">
        <f t="shared" si="5"/>
        <v>0</v>
      </c>
    </row>
    <row r="98" spans="1:8" customFormat="1" ht="25.9" customHeight="1" x14ac:dyDescent="0.25">
      <c r="A98" s="282"/>
      <c r="B98" s="284"/>
      <c r="C98" s="177" t="s">
        <v>131</v>
      </c>
      <c r="D98" s="150" t="s">
        <v>132</v>
      </c>
      <c r="E98" s="181" t="s">
        <v>18</v>
      </c>
      <c r="F98" s="179">
        <v>150</v>
      </c>
      <c r="G98" s="192"/>
      <c r="H98" s="125">
        <f t="shared" si="5"/>
        <v>0</v>
      </c>
    </row>
    <row r="99" spans="1:8" customFormat="1" ht="25.9" customHeight="1" x14ac:dyDescent="0.25">
      <c r="A99" s="282"/>
      <c r="B99" s="284"/>
      <c r="C99" s="176" t="s">
        <v>133</v>
      </c>
      <c r="D99" s="155" t="s">
        <v>407</v>
      </c>
      <c r="E99" s="181" t="s">
        <v>18</v>
      </c>
      <c r="F99" s="179">
        <v>320</v>
      </c>
      <c r="G99" s="192"/>
      <c r="H99" s="125">
        <f t="shared" si="5"/>
        <v>0</v>
      </c>
    </row>
    <row r="100" spans="1:8" customFormat="1" ht="25.9" customHeight="1" x14ac:dyDescent="0.25">
      <c r="A100" s="282"/>
      <c r="B100" s="284"/>
      <c r="C100" s="176" t="s">
        <v>134</v>
      </c>
      <c r="D100" s="155" t="s">
        <v>258</v>
      </c>
      <c r="E100" s="181" t="s">
        <v>18</v>
      </c>
      <c r="F100" s="179">
        <v>240</v>
      </c>
      <c r="G100" s="192"/>
      <c r="H100" s="125">
        <f t="shared" si="5"/>
        <v>0</v>
      </c>
    </row>
    <row r="101" spans="1:8" customFormat="1" ht="25.9" customHeight="1" x14ac:dyDescent="0.25">
      <c r="A101" s="282"/>
      <c r="B101" s="284"/>
      <c r="C101" s="176" t="s">
        <v>135</v>
      </c>
      <c r="D101" s="151" t="s">
        <v>259</v>
      </c>
      <c r="E101" s="178" t="s">
        <v>55</v>
      </c>
      <c r="F101" s="179">
        <v>350</v>
      </c>
      <c r="G101" s="207"/>
      <c r="H101" s="125">
        <f t="shared" si="5"/>
        <v>0</v>
      </c>
    </row>
    <row r="102" spans="1:8" customFormat="1" ht="25.9" customHeight="1" x14ac:dyDescent="0.25">
      <c r="A102" s="282"/>
      <c r="B102" s="284"/>
      <c r="C102" s="176" t="s">
        <v>137</v>
      </c>
      <c r="D102" s="151" t="s">
        <v>408</v>
      </c>
      <c r="E102" s="178" t="s">
        <v>55</v>
      </c>
      <c r="F102" s="179">
        <v>370</v>
      </c>
      <c r="G102" s="180"/>
      <c r="H102" s="125">
        <f t="shared" si="5"/>
        <v>0</v>
      </c>
    </row>
    <row r="103" spans="1:8" customFormat="1" ht="25.9" customHeight="1" x14ac:dyDescent="0.25">
      <c r="A103" s="282"/>
      <c r="B103" s="284"/>
      <c r="C103" s="176" t="s">
        <v>139</v>
      </c>
      <c r="D103" s="151" t="s">
        <v>136</v>
      </c>
      <c r="E103" s="178" t="s">
        <v>55</v>
      </c>
      <c r="F103" s="179">
        <v>260</v>
      </c>
      <c r="G103" s="180"/>
      <c r="H103" s="125">
        <f t="shared" si="5"/>
        <v>0</v>
      </c>
    </row>
    <row r="104" spans="1:8" customFormat="1" ht="25.9" customHeight="1" x14ac:dyDescent="0.25">
      <c r="A104" s="282"/>
      <c r="B104" s="284"/>
      <c r="C104" s="176" t="s">
        <v>140</v>
      </c>
      <c r="D104" s="151" t="s">
        <v>138</v>
      </c>
      <c r="E104" s="178" t="s">
        <v>55</v>
      </c>
      <c r="F104" s="179">
        <v>290</v>
      </c>
      <c r="G104" s="180"/>
      <c r="H104" s="125">
        <f t="shared" si="5"/>
        <v>0</v>
      </c>
    </row>
    <row r="105" spans="1:8" customFormat="1" ht="25.9" customHeight="1" x14ac:dyDescent="0.25">
      <c r="A105" s="282"/>
      <c r="B105" s="284"/>
      <c r="C105" s="176" t="s">
        <v>141</v>
      </c>
      <c r="D105" s="151" t="s">
        <v>260</v>
      </c>
      <c r="E105" s="178" t="s">
        <v>55</v>
      </c>
      <c r="F105" s="179">
        <v>140</v>
      </c>
      <c r="G105" s="180"/>
      <c r="H105" s="125">
        <f t="shared" si="5"/>
        <v>0</v>
      </c>
    </row>
    <row r="106" spans="1:8" customFormat="1" ht="25.9" customHeight="1" x14ac:dyDescent="0.25">
      <c r="A106" s="282"/>
      <c r="B106" s="284"/>
      <c r="C106" s="176" t="s">
        <v>142</v>
      </c>
      <c r="D106" s="151" t="s">
        <v>261</v>
      </c>
      <c r="E106" s="178" t="s">
        <v>55</v>
      </c>
      <c r="F106" s="179">
        <v>200</v>
      </c>
      <c r="G106" s="207"/>
      <c r="H106" s="125">
        <f t="shared" si="5"/>
        <v>0</v>
      </c>
    </row>
    <row r="107" spans="1:8" customFormat="1" ht="25.9" customHeight="1" x14ac:dyDescent="0.25">
      <c r="A107" s="282"/>
      <c r="B107" s="284"/>
      <c r="C107" s="176" t="s">
        <v>144</v>
      </c>
      <c r="D107" s="151" t="s">
        <v>409</v>
      </c>
      <c r="E107" s="178" t="s">
        <v>55</v>
      </c>
      <c r="F107" s="179">
        <v>200</v>
      </c>
      <c r="G107" s="207"/>
      <c r="H107" s="125">
        <f t="shared" si="5"/>
        <v>0</v>
      </c>
    </row>
    <row r="108" spans="1:8" customFormat="1" ht="25.9" customHeight="1" x14ac:dyDescent="0.25">
      <c r="A108" s="282"/>
      <c r="B108" s="284"/>
      <c r="C108" s="177" t="s">
        <v>262</v>
      </c>
      <c r="D108" s="151" t="s">
        <v>263</v>
      </c>
      <c r="E108" s="178" t="s">
        <v>55</v>
      </c>
      <c r="F108" s="179">
        <v>100</v>
      </c>
      <c r="G108" s="207"/>
      <c r="H108" s="125">
        <f t="shared" si="5"/>
        <v>0</v>
      </c>
    </row>
    <row r="109" spans="1:8" customFormat="1" ht="25.9" customHeight="1" x14ac:dyDescent="0.25">
      <c r="A109" s="282"/>
      <c r="B109" s="284"/>
      <c r="C109" s="177" t="s">
        <v>264</v>
      </c>
      <c r="D109" s="151" t="s">
        <v>265</v>
      </c>
      <c r="E109" s="178" t="s">
        <v>55</v>
      </c>
      <c r="F109" s="179">
        <v>80</v>
      </c>
      <c r="G109" s="207"/>
      <c r="H109" s="125">
        <f t="shared" si="5"/>
        <v>0</v>
      </c>
    </row>
    <row r="110" spans="1:8" customFormat="1" ht="25.9" customHeight="1" x14ac:dyDescent="0.25">
      <c r="A110" s="282"/>
      <c r="B110" s="284"/>
      <c r="C110" s="177" t="s">
        <v>266</v>
      </c>
      <c r="D110" s="151" t="s">
        <v>143</v>
      </c>
      <c r="E110" s="178" t="s">
        <v>39</v>
      </c>
      <c r="F110" s="179">
        <v>550</v>
      </c>
      <c r="G110" s="207"/>
      <c r="H110" s="125">
        <f t="shared" si="5"/>
        <v>0</v>
      </c>
    </row>
    <row r="111" spans="1:8" customFormat="1" ht="25.9" customHeight="1" thickBot="1" x14ac:dyDescent="0.3">
      <c r="A111" s="282"/>
      <c r="B111" s="284"/>
      <c r="C111" s="196" t="s">
        <v>267</v>
      </c>
      <c r="D111" s="210" t="s">
        <v>145</v>
      </c>
      <c r="E111" s="211" t="s">
        <v>39</v>
      </c>
      <c r="F111" s="212">
        <v>1000</v>
      </c>
      <c r="G111" s="213"/>
      <c r="H111" s="125">
        <f t="shared" si="5"/>
        <v>0</v>
      </c>
    </row>
    <row r="112" spans="1:8" customFormat="1" ht="15" customHeight="1" thickBot="1" x14ac:dyDescent="0.3">
      <c r="A112" s="282"/>
      <c r="B112" s="208"/>
      <c r="C112" s="183"/>
      <c r="D112" s="184" t="s">
        <v>450</v>
      </c>
      <c r="E112" s="185"/>
      <c r="F112" s="186"/>
      <c r="G112" s="238"/>
      <c r="H112" s="187">
        <f>SUM(H88:H111)</f>
        <v>0</v>
      </c>
    </row>
    <row r="113" spans="1:8" customFormat="1" ht="10.5" customHeight="1" x14ac:dyDescent="0.25">
      <c r="A113" s="282"/>
      <c r="B113" s="167"/>
      <c r="C113" s="168"/>
      <c r="D113" s="189"/>
      <c r="E113" s="170"/>
      <c r="F113" s="171"/>
      <c r="G113" s="237"/>
      <c r="H113" s="172"/>
    </row>
    <row r="114" spans="1:8" customFormat="1" ht="35.25" customHeight="1" x14ac:dyDescent="0.25">
      <c r="A114" s="282"/>
      <c r="B114" s="284" t="s">
        <v>146</v>
      </c>
      <c r="C114" s="146" t="s">
        <v>147</v>
      </c>
      <c r="D114" s="146" t="s">
        <v>410</v>
      </c>
      <c r="E114" s="148" t="s">
        <v>148</v>
      </c>
      <c r="F114" s="124">
        <v>160</v>
      </c>
      <c r="G114" s="214"/>
      <c r="H114" s="125">
        <f t="shared" ref="H114:H117" si="6">ROUND(F114*G114,2)</f>
        <v>0</v>
      </c>
    </row>
    <row r="115" spans="1:8" customFormat="1" ht="35.25" customHeight="1" x14ac:dyDescent="0.25">
      <c r="A115" s="282"/>
      <c r="B115" s="284"/>
      <c r="C115" s="150" t="s">
        <v>149</v>
      </c>
      <c r="D115" s="150" t="s">
        <v>150</v>
      </c>
      <c r="E115" s="152" t="s">
        <v>148</v>
      </c>
      <c r="F115" s="193">
        <v>200</v>
      </c>
      <c r="G115" s="180"/>
      <c r="H115" s="125">
        <f t="shared" si="6"/>
        <v>0</v>
      </c>
    </row>
    <row r="116" spans="1:8" customFormat="1" ht="35.25" customHeight="1" x14ac:dyDescent="0.25">
      <c r="A116" s="282"/>
      <c r="B116" s="284"/>
      <c r="C116" s="150" t="s">
        <v>151</v>
      </c>
      <c r="D116" s="150" t="s">
        <v>152</v>
      </c>
      <c r="E116" s="152" t="s">
        <v>49</v>
      </c>
      <c r="F116" s="193">
        <v>150</v>
      </c>
      <c r="G116" s="231"/>
      <c r="H116" s="125">
        <f t="shared" si="6"/>
        <v>0</v>
      </c>
    </row>
    <row r="117" spans="1:8" customFormat="1" ht="35.25" customHeight="1" thickBot="1" x14ac:dyDescent="0.3">
      <c r="A117" s="282"/>
      <c r="B117" s="285"/>
      <c r="C117" s="150" t="s">
        <v>153</v>
      </c>
      <c r="D117" s="150" t="s">
        <v>154</v>
      </c>
      <c r="E117" s="152" t="s">
        <v>49</v>
      </c>
      <c r="F117" s="193">
        <v>250</v>
      </c>
      <c r="G117" s="192"/>
      <c r="H117" s="125">
        <f t="shared" si="6"/>
        <v>0</v>
      </c>
    </row>
    <row r="118" spans="1:8" customFormat="1" ht="15" customHeight="1" thickBot="1" x14ac:dyDescent="0.3">
      <c r="A118" s="282"/>
      <c r="B118" s="208"/>
      <c r="C118" s="183"/>
      <c r="D118" s="184" t="s">
        <v>451</v>
      </c>
      <c r="E118" s="185"/>
      <c r="F118" s="186"/>
      <c r="G118" s="238"/>
      <c r="H118" s="187">
        <f>SUM(H114:H117)</f>
        <v>0</v>
      </c>
    </row>
    <row r="119" spans="1:8" customFormat="1" ht="10.5" customHeight="1" x14ac:dyDescent="0.25">
      <c r="A119" s="282"/>
      <c r="B119" s="167"/>
      <c r="C119" s="168"/>
      <c r="D119" s="189"/>
      <c r="E119" s="170"/>
      <c r="F119" s="171"/>
      <c r="G119" s="237"/>
      <c r="H119" s="172"/>
    </row>
    <row r="120" spans="1:8" customFormat="1" ht="25.5" customHeight="1" x14ac:dyDescent="0.25">
      <c r="A120" s="282"/>
      <c r="B120" s="286" t="s">
        <v>452</v>
      </c>
      <c r="C120" s="177" t="s">
        <v>156</v>
      </c>
      <c r="D120" s="150" t="s">
        <v>157</v>
      </c>
      <c r="E120" s="181" t="s">
        <v>18</v>
      </c>
      <c r="F120" s="193">
        <v>27</v>
      </c>
      <c r="G120" s="192"/>
      <c r="H120" s="125">
        <f t="shared" ref="H120:H130" si="7">ROUND(F120*G120,2)</f>
        <v>0</v>
      </c>
    </row>
    <row r="121" spans="1:8" customFormat="1" ht="25.5" customHeight="1" x14ac:dyDescent="0.25">
      <c r="A121" s="282"/>
      <c r="B121" s="287"/>
      <c r="C121" s="177" t="s">
        <v>158</v>
      </c>
      <c r="D121" s="150" t="s">
        <v>411</v>
      </c>
      <c r="E121" s="181" t="s">
        <v>18</v>
      </c>
      <c r="F121" s="193">
        <v>12</v>
      </c>
      <c r="G121" s="192"/>
      <c r="H121" s="125">
        <f t="shared" si="7"/>
        <v>0</v>
      </c>
    </row>
    <row r="122" spans="1:8" customFormat="1" ht="25.5" customHeight="1" x14ac:dyDescent="0.25">
      <c r="A122" s="282"/>
      <c r="B122" s="287"/>
      <c r="C122" s="177" t="s">
        <v>159</v>
      </c>
      <c r="D122" s="150" t="s">
        <v>160</v>
      </c>
      <c r="E122" s="181" t="s">
        <v>18</v>
      </c>
      <c r="F122" s="193">
        <v>15</v>
      </c>
      <c r="G122" s="154"/>
      <c r="H122" s="125">
        <f t="shared" si="7"/>
        <v>0</v>
      </c>
    </row>
    <row r="123" spans="1:8" customFormat="1" ht="25.5" customHeight="1" x14ac:dyDescent="0.25">
      <c r="A123" s="282"/>
      <c r="B123" s="287"/>
      <c r="C123" s="177" t="s">
        <v>161</v>
      </c>
      <c r="D123" s="150" t="s">
        <v>162</v>
      </c>
      <c r="E123" s="181" t="s">
        <v>18</v>
      </c>
      <c r="F123" s="193">
        <v>11</v>
      </c>
      <c r="G123" s="192"/>
      <c r="H123" s="125">
        <f t="shared" si="7"/>
        <v>0</v>
      </c>
    </row>
    <row r="124" spans="1:8" customFormat="1" ht="25.5" customHeight="1" x14ac:dyDescent="0.25">
      <c r="A124" s="282"/>
      <c r="B124" s="287"/>
      <c r="C124" s="177" t="s">
        <v>163</v>
      </c>
      <c r="D124" s="151" t="s">
        <v>269</v>
      </c>
      <c r="E124" s="181" t="s">
        <v>55</v>
      </c>
      <c r="F124" s="193">
        <v>12</v>
      </c>
      <c r="G124" s="192"/>
      <c r="H124" s="125">
        <f t="shared" si="7"/>
        <v>0</v>
      </c>
    </row>
    <row r="125" spans="1:8" customFormat="1" ht="36" customHeight="1" x14ac:dyDescent="0.25">
      <c r="A125" s="282"/>
      <c r="B125" s="287"/>
      <c r="C125" s="177" t="s">
        <v>268</v>
      </c>
      <c r="D125" s="151" t="s">
        <v>412</v>
      </c>
      <c r="E125" s="181" t="s">
        <v>18</v>
      </c>
      <c r="F125" s="193">
        <v>32</v>
      </c>
      <c r="G125" s="192"/>
      <c r="H125" s="125">
        <f t="shared" si="7"/>
        <v>0</v>
      </c>
    </row>
    <row r="126" spans="1:8" customFormat="1" ht="36" customHeight="1" x14ac:dyDescent="0.25">
      <c r="A126" s="282"/>
      <c r="B126" s="287"/>
      <c r="C126" s="177" t="s">
        <v>413</v>
      </c>
      <c r="D126" s="151" t="s">
        <v>414</v>
      </c>
      <c r="E126" s="181" t="s">
        <v>18</v>
      </c>
      <c r="F126" s="193">
        <v>36</v>
      </c>
      <c r="G126" s="192"/>
      <c r="H126" s="125">
        <f t="shared" si="7"/>
        <v>0</v>
      </c>
    </row>
    <row r="127" spans="1:8" customFormat="1" ht="36" customHeight="1" x14ac:dyDescent="0.25">
      <c r="A127" s="282"/>
      <c r="B127" s="287"/>
      <c r="C127" s="177" t="s">
        <v>415</v>
      </c>
      <c r="D127" s="151" t="s">
        <v>416</v>
      </c>
      <c r="E127" s="181" t="s">
        <v>55</v>
      </c>
      <c r="F127" s="193">
        <v>40</v>
      </c>
      <c r="G127" s="231"/>
      <c r="H127" s="125">
        <f t="shared" si="7"/>
        <v>0</v>
      </c>
    </row>
    <row r="128" spans="1:8" customFormat="1" ht="36" customHeight="1" x14ac:dyDescent="0.25">
      <c r="A128" s="282"/>
      <c r="B128" s="287"/>
      <c r="C128" s="177" t="s">
        <v>417</v>
      </c>
      <c r="D128" s="151" t="s">
        <v>418</v>
      </c>
      <c r="E128" s="181" t="s">
        <v>18</v>
      </c>
      <c r="F128" s="193">
        <v>19</v>
      </c>
      <c r="G128" s="207"/>
      <c r="H128" s="125">
        <f t="shared" si="7"/>
        <v>0</v>
      </c>
    </row>
    <row r="129" spans="1:8" customFormat="1" ht="36" customHeight="1" x14ac:dyDescent="0.25">
      <c r="A129" s="282"/>
      <c r="B129" s="287"/>
      <c r="C129" s="177" t="s">
        <v>419</v>
      </c>
      <c r="D129" s="151" t="s">
        <v>420</v>
      </c>
      <c r="E129" s="181" t="s">
        <v>18</v>
      </c>
      <c r="F129" s="193">
        <v>23</v>
      </c>
      <c r="G129" s="192"/>
      <c r="H129" s="125">
        <f t="shared" si="7"/>
        <v>0</v>
      </c>
    </row>
    <row r="130" spans="1:8" customFormat="1" ht="36" customHeight="1" thickBot="1" x14ac:dyDescent="0.3">
      <c r="A130" s="282"/>
      <c r="B130" s="287"/>
      <c r="C130" s="215" t="s">
        <v>421</v>
      </c>
      <c r="D130" s="156" t="s">
        <v>422</v>
      </c>
      <c r="E130" s="211" t="s">
        <v>55</v>
      </c>
      <c r="F130" s="212">
        <v>28</v>
      </c>
      <c r="G130" s="216"/>
      <c r="H130" s="125">
        <f t="shared" si="7"/>
        <v>0</v>
      </c>
    </row>
    <row r="131" spans="1:8" customFormat="1" ht="15" customHeight="1" thickBot="1" x14ac:dyDescent="0.3">
      <c r="A131" s="283"/>
      <c r="B131" s="208"/>
      <c r="C131" s="183"/>
      <c r="D131" s="184" t="s">
        <v>453</v>
      </c>
      <c r="E131" s="185"/>
      <c r="F131" s="186"/>
      <c r="G131" s="238"/>
      <c r="H131" s="187">
        <f>SUM(H120:H130)</f>
        <v>0</v>
      </c>
    </row>
    <row r="132" spans="1:8" customFormat="1" ht="21" customHeight="1" thickBot="1" x14ac:dyDescent="0.3">
      <c r="A132" s="160"/>
      <c r="B132" s="161"/>
      <c r="C132" s="162"/>
      <c r="D132" s="163" t="s">
        <v>454</v>
      </c>
      <c r="E132" s="164"/>
      <c r="F132" s="165"/>
      <c r="G132" s="236"/>
      <c r="H132" s="166">
        <f>H131+H118+H112</f>
        <v>0</v>
      </c>
    </row>
    <row r="133" spans="1:8" customFormat="1" ht="9.75" customHeight="1" x14ac:dyDescent="0.25">
      <c r="A133" s="206"/>
      <c r="B133" s="206"/>
      <c r="C133" s="206"/>
      <c r="D133" s="206"/>
      <c r="E133" s="206"/>
      <c r="F133" s="206"/>
      <c r="G133" s="240"/>
      <c r="H133" s="206"/>
    </row>
    <row r="134" spans="1:8" customFormat="1" ht="25.9" customHeight="1" x14ac:dyDescent="0.25">
      <c r="A134" s="289" t="s">
        <v>164</v>
      </c>
      <c r="B134" s="291" t="s">
        <v>165</v>
      </c>
      <c r="C134" s="168" t="s">
        <v>166</v>
      </c>
      <c r="D134" s="146" t="s">
        <v>167</v>
      </c>
      <c r="E134" s="190" t="s">
        <v>49</v>
      </c>
      <c r="F134" s="124">
        <v>30</v>
      </c>
      <c r="G134" s="235"/>
      <c r="H134" s="125">
        <f t="shared" ref="H134:H135" si="8">ROUND(F134*G134,2)</f>
        <v>0</v>
      </c>
    </row>
    <row r="135" spans="1:8" customFormat="1" ht="25.9" customHeight="1" thickBot="1" x14ac:dyDescent="0.3">
      <c r="A135" s="290"/>
      <c r="B135" s="292"/>
      <c r="C135" s="177" t="s">
        <v>168</v>
      </c>
      <c r="D135" s="150" t="s">
        <v>169</v>
      </c>
      <c r="E135" s="181" t="s">
        <v>49</v>
      </c>
      <c r="F135" s="193">
        <v>60</v>
      </c>
      <c r="G135" s="231"/>
      <c r="H135" s="125">
        <f t="shared" si="8"/>
        <v>0</v>
      </c>
    </row>
    <row r="136" spans="1:8" customFormat="1" ht="15" customHeight="1" thickBot="1" x14ac:dyDescent="0.3">
      <c r="A136" s="290"/>
      <c r="B136" s="208"/>
      <c r="C136" s="183"/>
      <c r="D136" s="184" t="s">
        <v>455</v>
      </c>
      <c r="E136" s="185"/>
      <c r="F136" s="186"/>
      <c r="G136" s="238"/>
      <c r="H136" s="187">
        <f>SUM(H134:H135)</f>
        <v>0</v>
      </c>
    </row>
    <row r="137" spans="1:8" customFormat="1" ht="10.5" customHeight="1" x14ac:dyDescent="0.25">
      <c r="A137" s="290"/>
      <c r="B137" s="167"/>
      <c r="C137" s="168"/>
      <c r="D137" s="189"/>
      <c r="E137" s="170"/>
      <c r="F137" s="171"/>
      <c r="G137" s="237"/>
      <c r="H137" s="172"/>
    </row>
    <row r="138" spans="1:8" customFormat="1" ht="25.9" customHeight="1" x14ac:dyDescent="0.25">
      <c r="A138" s="290"/>
      <c r="B138" s="293" t="s">
        <v>170</v>
      </c>
      <c r="C138" s="150" t="s">
        <v>171</v>
      </c>
      <c r="D138" s="150" t="s">
        <v>172</v>
      </c>
      <c r="E138" s="152" t="s">
        <v>18</v>
      </c>
      <c r="F138" s="193">
        <v>80</v>
      </c>
      <c r="G138" s="192"/>
      <c r="H138" s="125">
        <f t="shared" ref="H138:H141" si="9">ROUND(F138*G138,2)</f>
        <v>0</v>
      </c>
    </row>
    <row r="139" spans="1:8" customFormat="1" ht="25.9" customHeight="1" x14ac:dyDescent="0.25">
      <c r="A139" s="290"/>
      <c r="B139" s="294"/>
      <c r="C139" s="150" t="s">
        <v>173</v>
      </c>
      <c r="D139" s="150" t="s">
        <v>174</v>
      </c>
      <c r="E139" s="152" t="s">
        <v>93</v>
      </c>
      <c r="F139" s="193">
        <v>30</v>
      </c>
      <c r="G139" s="231"/>
      <c r="H139" s="125">
        <f t="shared" si="9"/>
        <v>0</v>
      </c>
    </row>
    <row r="140" spans="1:8" customFormat="1" ht="25.9" customHeight="1" x14ac:dyDescent="0.25">
      <c r="A140" s="290"/>
      <c r="B140" s="294"/>
      <c r="C140" s="150" t="s">
        <v>270</v>
      </c>
      <c r="D140" s="150" t="s">
        <v>271</v>
      </c>
      <c r="E140" s="152" t="s">
        <v>216</v>
      </c>
      <c r="F140" s="193">
        <v>1500</v>
      </c>
      <c r="G140" s="231"/>
      <c r="H140" s="125">
        <f t="shared" si="9"/>
        <v>0</v>
      </c>
    </row>
    <row r="141" spans="1:8" customFormat="1" ht="25.9" customHeight="1" thickBot="1" x14ac:dyDescent="0.3">
      <c r="A141" s="290"/>
      <c r="B141" s="295"/>
      <c r="C141" s="177" t="s">
        <v>272</v>
      </c>
      <c r="D141" s="177" t="s">
        <v>273</v>
      </c>
      <c r="E141" s="181" t="s">
        <v>216</v>
      </c>
      <c r="F141" s="193">
        <v>2000</v>
      </c>
      <c r="G141" s="154"/>
      <c r="H141" s="125">
        <f t="shared" si="9"/>
        <v>0</v>
      </c>
    </row>
    <row r="142" spans="1:8" customFormat="1" ht="15" customHeight="1" thickBot="1" x14ac:dyDescent="0.3">
      <c r="A142" s="290"/>
      <c r="B142" s="208"/>
      <c r="C142" s="183"/>
      <c r="D142" s="184" t="s">
        <v>456</v>
      </c>
      <c r="E142" s="185"/>
      <c r="F142" s="186"/>
      <c r="G142" s="238"/>
      <c r="H142" s="187">
        <f>SUM(H138:H141)</f>
        <v>0</v>
      </c>
    </row>
    <row r="143" spans="1:8" customFormat="1" ht="10.5" customHeight="1" x14ac:dyDescent="0.25">
      <c r="A143" s="290"/>
      <c r="B143" s="167"/>
      <c r="C143" s="168"/>
      <c r="D143" s="189"/>
      <c r="E143" s="170"/>
      <c r="F143" s="171"/>
      <c r="G143" s="237"/>
      <c r="H143" s="172"/>
    </row>
    <row r="144" spans="1:8" customFormat="1" ht="15" customHeight="1" x14ac:dyDescent="0.25">
      <c r="A144" s="290"/>
      <c r="B144" s="296" t="s">
        <v>175</v>
      </c>
      <c r="C144" s="150" t="s">
        <v>176</v>
      </c>
      <c r="D144" s="150" t="s">
        <v>177</v>
      </c>
      <c r="E144" s="152" t="s">
        <v>18</v>
      </c>
      <c r="F144" s="193">
        <v>27</v>
      </c>
      <c r="G144" s="154"/>
      <c r="H144" s="125">
        <f t="shared" ref="H144:H146" si="10">ROUND(F144*G144,2)</f>
        <v>0</v>
      </c>
    </row>
    <row r="145" spans="1:8" customFormat="1" ht="25.9" customHeight="1" x14ac:dyDescent="0.25">
      <c r="A145" s="290"/>
      <c r="B145" s="291"/>
      <c r="C145" s="150" t="s">
        <v>178</v>
      </c>
      <c r="D145" s="150" t="s">
        <v>180</v>
      </c>
      <c r="E145" s="152" t="s">
        <v>18</v>
      </c>
      <c r="F145" s="193">
        <v>30</v>
      </c>
      <c r="G145" s="231"/>
      <c r="H145" s="125">
        <f t="shared" si="10"/>
        <v>0</v>
      </c>
    </row>
    <row r="146" spans="1:8" customFormat="1" ht="25.9" customHeight="1" thickBot="1" x14ac:dyDescent="0.3">
      <c r="A146" s="290"/>
      <c r="B146" s="292"/>
      <c r="C146" s="150" t="s">
        <v>179</v>
      </c>
      <c r="D146" s="150" t="s">
        <v>181</v>
      </c>
      <c r="E146" s="152" t="s">
        <v>18</v>
      </c>
      <c r="F146" s="193">
        <v>30</v>
      </c>
      <c r="G146" s="154"/>
      <c r="H146" s="125">
        <f t="shared" si="10"/>
        <v>0</v>
      </c>
    </row>
    <row r="147" spans="1:8" customFormat="1" ht="15" customHeight="1" thickBot="1" x14ac:dyDescent="0.3">
      <c r="A147" s="290"/>
      <c r="B147" s="208"/>
      <c r="C147" s="183"/>
      <c r="D147" s="184" t="s">
        <v>457</v>
      </c>
      <c r="E147" s="185"/>
      <c r="F147" s="186"/>
      <c r="G147" s="238"/>
      <c r="H147" s="187">
        <f>SUM(H144:H146)</f>
        <v>0</v>
      </c>
    </row>
    <row r="148" spans="1:8" customFormat="1" ht="10.5" customHeight="1" x14ac:dyDescent="0.25">
      <c r="A148" s="290"/>
      <c r="B148" s="167"/>
      <c r="C148" s="168"/>
      <c r="D148" s="189"/>
      <c r="E148" s="170"/>
      <c r="F148" s="171"/>
      <c r="G148" s="237"/>
      <c r="H148" s="172"/>
    </row>
    <row r="149" spans="1:8" customFormat="1" ht="25.9" customHeight="1" x14ac:dyDescent="0.25">
      <c r="A149" s="290"/>
      <c r="B149" s="296" t="s">
        <v>182</v>
      </c>
      <c r="C149" s="177" t="s">
        <v>183</v>
      </c>
      <c r="D149" s="150" t="s">
        <v>184</v>
      </c>
      <c r="E149" s="181" t="s">
        <v>18</v>
      </c>
      <c r="F149" s="193">
        <v>45</v>
      </c>
      <c r="G149" s="154"/>
      <c r="H149" s="125">
        <f t="shared" ref="H149:H151" si="11">ROUND(F149*G149,2)</f>
        <v>0</v>
      </c>
    </row>
    <row r="150" spans="1:8" customFormat="1" ht="15" customHeight="1" x14ac:dyDescent="0.25">
      <c r="A150" s="290"/>
      <c r="B150" s="291"/>
      <c r="C150" s="177" t="s">
        <v>185</v>
      </c>
      <c r="D150" s="150" t="s">
        <v>186</v>
      </c>
      <c r="E150" s="181" t="s">
        <v>18</v>
      </c>
      <c r="F150" s="193">
        <v>75</v>
      </c>
      <c r="G150" s="231"/>
      <c r="H150" s="125">
        <f t="shared" si="11"/>
        <v>0</v>
      </c>
    </row>
    <row r="151" spans="1:8" customFormat="1" ht="25.9" customHeight="1" thickBot="1" x14ac:dyDescent="0.3">
      <c r="A151" s="290"/>
      <c r="B151" s="292"/>
      <c r="C151" s="177" t="s">
        <v>187</v>
      </c>
      <c r="D151" s="150" t="s">
        <v>188</v>
      </c>
      <c r="E151" s="181" t="s">
        <v>18</v>
      </c>
      <c r="F151" s="193">
        <v>30</v>
      </c>
      <c r="G151" s="180"/>
      <c r="H151" s="125">
        <f t="shared" si="11"/>
        <v>0</v>
      </c>
    </row>
    <row r="152" spans="1:8" customFormat="1" ht="15" customHeight="1" thickBot="1" x14ac:dyDescent="0.3">
      <c r="A152" s="290"/>
      <c r="B152" s="208"/>
      <c r="C152" s="183"/>
      <c r="D152" s="184" t="s">
        <v>458</v>
      </c>
      <c r="E152" s="185"/>
      <c r="F152" s="186"/>
      <c r="G152" s="238"/>
      <c r="H152" s="187">
        <f>SUM(H149:H151)</f>
        <v>0</v>
      </c>
    </row>
    <row r="153" spans="1:8" customFormat="1" ht="10.5" customHeight="1" x14ac:dyDescent="0.25">
      <c r="A153" s="290"/>
      <c r="B153" s="167"/>
      <c r="C153" s="168"/>
      <c r="D153" s="189"/>
      <c r="E153" s="170"/>
      <c r="F153" s="171"/>
      <c r="G153" s="237"/>
      <c r="H153" s="172"/>
    </row>
    <row r="154" spans="1:8" customFormat="1" ht="21" customHeight="1" x14ac:dyDescent="0.25">
      <c r="A154" s="290"/>
      <c r="B154" s="297" t="s">
        <v>189</v>
      </c>
      <c r="C154" s="176" t="s">
        <v>190</v>
      </c>
      <c r="D154" s="151" t="s">
        <v>191</v>
      </c>
      <c r="E154" s="178" t="s">
        <v>49</v>
      </c>
      <c r="F154" s="179">
        <v>40</v>
      </c>
      <c r="G154" s="180"/>
      <c r="H154" s="125">
        <f t="shared" ref="H154:H160" si="12">ROUND(F154*G154,2)</f>
        <v>0</v>
      </c>
    </row>
    <row r="155" spans="1:8" customFormat="1" ht="25.9" customHeight="1" x14ac:dyDescent="0.25">
      <c r="A155" s="290"/>
      <c r="B155" s="298"/>
      <c r="C155" s="176" t="s">
        <v>192</v>
      </c>
      <c r="D155" s="151" t="s">
        <v>193</v>
      </c>
      <c r="E155" s="178" t="s">
        <v>49</v>
      </c>
      <c r="F155" s="179">
        <v>20</v>
      </c>
      <c r="G155" s="180"/>
      <c r="H155" s="125">
        <f t="shared" si="12"/>
        <v>0</v>
      </c>
    </row>
    <row r="156" spans="1:8" customFormat="1" ht="25.9" customHeight="1" x14ac:dyDescent="0.25">
      <c r="A156" s="290"/>
      <c r="B156" s="298"/>
      <c r="C156" s="176" t="s">
        <v>194</v>
      </c>
      <c r="D156" s="151" t="s">
        <v>195</v>
      </c>
      <c r="E156" s="178" t="s">
        <v>49</v>
      </c>
      <c r="F156" s="179">
        <v>45</v>
      </c>
      <c r="G156" s="180"/>
      <c r="H156" s="125">
        <f t="shared" si="12"/>
        <v>0</v>
      </c>
    </row>
    <row r="157" spans="1:8" customFormat="1" ht="25.9" customHeight="1" x14ac:dyDescent="0.25">
      <c r="A157" s="290"/>
      <c r="B157" s="298"/>
      <c r="C157" s="176" t="s">
        <v>196</v>
      </c>
      <c r="D157" s="151" t="s">
        <v>197</v>
      </c>
      <c r="E157" s="178" t="s">
        <v>49</v>
      </c>
      <c r="F157" s="179">
        <v>60</v>
      </c>
      <c r="G157" s="180"/>
      <c r="H157" s="125">
        <f t="shared" si="12"/>
        <v>0</v>
      </c>
    </row>
    <row r="158" spans="1:8" customFormat="1" ht="25.9" customHeight="1" x14ac:dyDescent="0.25">
      <c r="A158" s="290"/>
      <c r="B158" s="298"/>
      <c r="C158" s="176" t="s">
        <v>198</v>
      </c>
      <c r="D158" s="151" t="s">
        <v>199</v>
      </c>
      <c r="E158" s="178" t="s">
        <v>49</v>
      </c>
      <c r="F158" s="179">
        <v>220</v>
      </c>
      <c r="G158" s="180"/>
      <c r="H158" s="125">
        <f t="shared" si="12"/>
        <v>0</v>
      </c>
    </row>
    <row r="159" spans="1:8" customFormat="1" ht="25.9" customHeight="1" x14ac:dyDescent="0.25">
      <c r="A159" s="290"/>
      <c r="B159" s="298"/>
      <c r="C159" s="176" t="s">
        <v>200</v>
      </c>
      <c r="D159" s="151" t="s">
        <v>201</v>
      </c>
      <c r="E159" s="178" t="s">
        <v>49</v>
      </c>
      <c r="F159" s="179">
        <v>150</v>
      </c>
      <c r="G159" s="154"/>
      <c r="H159" s="125">
        <f t="shared" si="12"/>
        <v>0</v>
      </c>
    </row>
    <row r="160" spans="1:8" customFormat="1" ht="25.9" customHeight="1" thickBot="1" x14ac:dyDescent="0.3">
      <c r="A160" s="290"/>
      <c r="B160" s="299"/>
      <c r="C160" s="176" t="s">
        <v>202</v>
      </c>
      <c r="D160" s="151" t="s">
        <v>203</v>
      </c>
      <c r="E160" s="178" t="s">
        <v>49</v>
      </c>
      <c r="F160" s="179">
        <v>70</v>
      </c>
      <c r="G160" s="154"/>
      <c r="H160" s="125">
        <f t="shared" si="12"/>
        <v>0</v>
      </c>
    </row>
    <row r="161" spans="1:8" customFormat="1" ht="15" customHeight="1" thickBot="1" x14ac:dyDescent="0.3">
      <c r="A161" s="290"/>
      <c r="B161" s="208"/>
      <c r="C161" s="183"/>
      <c r="D161" s="184" t="s">
        <v>459</v>
      </c>
      <c r="E161" s="185"/>
      <c r="F161" s="186"/>
      <c r="G161" s="238"/>
      <c r="H161" s="187">
        <f>SUM(H154:H160)</f>
        <v>0</v>
      </c>
    </row>
    <row r="162" spans="1:8" customFormat="1" ht="10.5" customHeight="1" x14ac:dyDescent="0.25">
      <c r="A162" s="290"/>
      <c r="B162" s="167"/>
      <c r="C162" s="168"/>
      <c r="D162" s="189"/>
      <c r="E162" s="170"/>
      <c r="F162" s="171"/>
      <c r="G162" s="237"/>
      <c r="H162" s="172"/>
    </row>
    <row r="163" spans="1:8" customFormat="1" ht="25.9" customHeight="1" x14ac:dyDescent="0.25">
      <c r="A163" s="290"/>
      <c r="B163" s="297" t="s">
        <v>204</v>
      </c>
      <c r="C163" s="150" t="s">
        <v>205</v>
      </c>
      <c r="D163" s="150" t="s">
        <v>206</v>
      </c>
      <c r="E163" s="152" t="s">
        <v>18</v>
      </c>
      <c r="F163" s="193">
        <v>5</v>
      </c>
      <c r="G163" s="154"/>
      <c r="H163" s="125">
        <f t="shared" ref="H163:H167" si="13">ROUND(F163*G163,2)</f>
        <v>0</v>
      </c>
    </row>
    <row r="164" spans="1:8" customFormat="1" ht="25.9" customHeight="1" x14ac:dyDescent="0.25">
      <c r="A164" s="290"/>
      <c r="B164" s="298"/>
      <c r="C164" s="150" t="s">
        <v>207</v>
      </c>
      <c r="D164" s="150" t="s">
        <v>208</v>
      </c>
      <c r="E164" s="152" t="s">
        <v>18</v>
      </c>
      <c r="F164" s="193">
        <v>8</v>
      </c>
      <c r="G164" s="154"/>
      <c r="H164" s="125">
        <f t="shared" si="13"/>
        <v>0</v>
      </c>
    </row>
    <row r="165" spans="1:8" customFormat="1" ht="15" customHeight="1" x14ac:dyDescent="0.25">
      <c r="A165" s="290"/>
      <c r="B165" s="298"/>
      <c r="C165" s="150" t="s">
        <v>209</v>
      </c>
      <c r="D165" s="150" t="s">
        <v>210</v>
      </c>
      <c r="E165" s="152" t="s">
        <v>18</v>
      </c>
      <c r="F165" s="193">
        <v>10</v>
      </c>
      <c r="G165" s="154"/>
      <c r="H165" s="125">
        <f t="shared" si="13"/>
        <v>0</v>
      </c>
    </row>
    <row r="166" spans="1:8" customFormat="1" ht="25.9" customHeight="1" x14ac:dyDescent="0.25">
      <c r="A166" s="290"/>
      <c r="B166" s="298"/>
      <c r="C166" s="150" t="s">
        <v>211</v>
      </c>
      <c r="D166" s="150" t="s">
        <v>212</v>
      </c>
      <c r="E166" s="152" t="s">
        <v>18</v>
      </c>
      <c r="F166" s="193">
        <v>9</v>
      </c>
      <c r="G166" s="231"/>
      <c r="H166" s="125">
        <f t="shared" si="13"/>
        <v>0</v>
      </c>
    </row>
    <row r="167" spans="1:8" customFormat="1" ht="25.9" customHeight="1" thickBot="1" x14ac:dyDescent="0.3">
      <c r="A167" s="290"/>
      <c r="B167" s="299"/>
      <c r="C167" s="150" t="s">
        <v>355</v>
      </c>
      <c r="D167" s="150" t="s">
        <v>213</v>
      </c>
      <c r="E167" s="152" t="s">
        <v>18</v>
      </c>
      <c r="F167" s="193">
        <v>9</v>
      </c>
      <c r="G167" s="180"/>
      <c r="H167" s="125">
        <f t="shared" si="13"/>
        <v>0</v>
      </c>
    </row>
    <row r="168" spans="1:8" customFormat="1" ht="15" customHeight="1" thickBot="1" x14ac:dyDescent="0.3">
      <c r="A168" s="290"/>
      <c r="B168" s="208"/>
      <c r="C168" s="183"/>
      <c r="D168" s="184" t="s">
        <v>460</v>
      </c>
      <c r="E168" s="185"/>
      <c r="F168" s="186"/>
      <c r="G168" s="238"/>
      <c r="H168" s="187">
        <f>SUM(H163:H167)</f>
        <v>0</v>
      </c>
    </row>
    <row r="169" spans="1:8" customFormat="1" ht="10.5" customHeight="1" x14ac:dyDescent="0.25">
      <c r="A169" s="290"/>
      <c r="B169" s="167"/>
      <c r="C169" s="168"/>
      <c r="D169" s="189"/>
      <c r="E169" s="170"/>
      <c r="F169" s="171"/>
      <c r="G169" s="237"/>
      <c r="H169" s="172"/>
    </row>
    <row r="170" spans="1:8" customFormat="1" ht="25.9" customHeight="1" x14ac:dyDescent="0.25">
      <c r="A170" s="290"/>
      <c r="B170" s="296" t="s">
        <v>424</v>
      </c>
      <c r="C170" s="150" t="s">
        <v>214</v>
      </c>
      <c r="D170" s="150" t="s">
        <v>215</v>
      </c>
      <c r="E170" s="152" t="s">
        <v>216</v>
      </c>
      <c r="F170" s="179">
        <v>900</v>
      </c>
      <c r="G170" s="180"/>
      <c r="H170" s="125">
        <f t="shared" ref="H170:H172" si="14">ROUND(F170*G170,2)</f>
        <v>0</v>
      </c>
    </row>
    <row r="171" spans="1:8" customFormat="1" ht="25.9" customHeight="1" x14ac:dyDescent="0.25">
      <c r="A171" s="290"/>
      <c r="B171" s="291"/>
      <c r="C171" s="150" t="s">
        <v>217</v>
      </c>
      <c r="D171" s="150" t="s">
        <v>218</v>
      </c>
      <c r="E171" s="152" t="s">
        <v>216</v>
      </c>
      <c r="F171" s="179">
        <v>1500</v>
      </c>
      <c r="G171" s="231"/>
      <c r="H171" s="125">
        <f t="shared" si="14"/>
        <v>0</v>
      </c>
    </row>
    <row r="172" spans="1:8" customFormat="1" ht="25.9" customHeight="1" thickBot="1" x14ac:dyDescent="0.3">
      <c r="A172" s="290"/>
      <c r="B172" s="291"/>
      <c r="C172" s="156" t="s">
        <v>219</v>
      </c>
      <c r="D172" s="156" t="s">
        <v>220</v>
      </c>
      <c r="E172" s="157" t="s">
        <v>216</v>
      </c>
      <c r="F172" s="212">
        <v>2500</v>
      </c>
      <c r="G172" s="232"/>
      <c r="H172" s="125">
        <f t="shared" si="14"/>
        <v>0</v>
      </c>
    </row>
    <row r="173" spans="1:8" customFormat="1" ht="15" customHeight="1" thickBot="1" x14ac:dyDescent="0.3">
      <c r="A173" s="290"/>
      <c r="B173" s="208"/>
      <c r="C173" s="183"/>
      <c r="D173" s="184" t="s">
        <v>461</v>
      </c>
      <c r="E173" s="185"/>
      <c r="F173" s="186"/>
      <c r="G173" s="238"/>
      <c r="H173" s="187">
        <f>SUM(H170:H172)</f>
        <v>0</v>
      </c>
    </row>
    <row r="174" spans="1:8" customFormat="1" ht="21" customHeight="1" thickBot="1" x14ac:dyDescent="0.3">
      <c r="A174" s="217"/>
      <c r="B174" s="133"/>
      <c r="C174" s="134"/>
      <c r="D174" s="135" t="s">
        <v>462</v>
      </c>
      <c r="E174" s="136"/>
      <c r="F174" s="137"/>
      <c r="G174" s="233"/>
      <c r="H174" s="138">
        <f>H173+H168+H161+H152+H147+H142+H136</f>
        <v>0</v>
      </c>
    </row>
    <row r="175" spans="1:8" customFormat="1" ht="10.5" customHeight="1" x14ac:dyDescent="0.25">
      <c r="A175" s="206"/>
      <c r="B175" s="206"/>
      <c r="C175" s="206"/>
      <c r="D175" s="206"/>
      <c r="E175" s="206"/>
      <c r="F175" s="206"/>
      <c r="G175" s="240"/>
      <c r="H175" s="206"/>
    </row>
    <row r="176" spans="1:8" customFormat="1" ht="25.5" customHeight="1" x14ac:dyDescent="0.25">
      <c r="A176" s="300" t="s">
        <v>221</v>
      </c>
      <c r="B176" s="287" t="s">
        <v>425</v>
      </c>
      <c r="C176" s="146" t="s">
        <v>274</v>
      </c>
      <c r="D176" s="146" t="s">
        <v>463</v>
      </c>
      <c r="E176" s="148" t="s">
        <v>222</v>
      </c>
      <c r="F176" s="124"/>
      <c r="G176" s="235"/>
      <c r="H176" s="125">
        <f t="shared" ref="H176:H185" si="15">ROUND(F176*G176,2)</f>
        <v>0</v>
      </c>
    </row>
    <row r="177" spans="1:9" customFormat="1" ht="25.5" customHeight="1" x14ac:dyDescent="0.25">
      <c r="A177" s="301"/>
      <c r="B177" s="287"/>
      <c r="C177" s="150" t="s">
        <v>275</v>
      </c>
      <c r="D177" s="150" t="s">
        <v>464</v>
      </c>
      <c r="E177" s="152" t="s">
        <v>222</v>
      </c>
      <c r="F177" s="193"/>
      <c r="G177" s="231"/>
      <c r="H177" s="125">
        <f t="shared" si="15"/>
        <v>0</v>
      </c>
    </row>
    <row r="178" spans="1:9" customFormat="1" ht="25.5" customHeight="1" x14ac:dyDescent="0.25">
      <c r="A178" s="301"/>
      <c r="B178" s="287"/>
      <c r="C178" s="151" t="s">
        <v>223</v>
      </c>
      <c r="D178" s="151" t="s">
        <v>426</v>
      </c>
      <c r="E178" s="152" t="s">
        <v>222</v>
      </c>
      <c r="F178" s="193"/>
      <c r="G178" s="231"/>
      <c r="H178" s="125">
        <f t="shared" si="15"/>
        <v>0</v>
      </c>
      <c r="I178" s="218"/>
    </row>
    <row r="179" spans="1:9" s="219" customFormat="1" ht="25.5" customHeight="1" x14ac:dyDescent="0.25">
      <c r="A179" s="301"/>
      <c r="B179" s="287"/>
      <c r="C179" s="151" t="s">
        <v>224</v>
      </c>
      <c r="D179" s="151" t="s">
        <v>427</v>
      </c>
      <c r="E179" s="152" t="s">
        <v>222</v>
      </c>
      <c r="F179" s="193"/>
      <c r="G179" s="231"/>
      <c r="H179" s="125">
        <f t="shared" si="15"/>
        <v>0</v>
      </c>
    </row>
    <row r="180" spans="1:9" s="219" customFormat="1" ht="25.5" customHeight="1" x14ac:dyDescent="0.25">
      <c r="A180" s="301"/>
      <c r="B180" s="287"/>
      <c r="C180" s="150" t="s">
        <v>225</v>
      </c>
      <c r="D180" s="151" t="s">
        <v>428</v>
      </c>
      <c r="E180" s="152" t="s">
        <v>222</v>
      </c>
      <c r="F180" s="179">
        <v>40</v>
      </c>
      <c r="G180" s="180"/>
      <c r="H180" s="125">
        <f t="shared" si="15"/>
        <v>0</v>
      </c>
    </row>
    <row r="181" spans="1:9" s="219" customFormat="1" ht="25.5" customHeight="1" x14ac:dyDescent="0.25">
      <c r="A181" s="301"/>
      <c r="B181" s="287"/>
      <c r="C181" s="150" t="s">
        <v>276</v>
      </c>
      <c r="D181" s="151" t="s">
        <v>277</v>
      </c>
      <c r="E181" s="152" t="s">
        <v>222</v>
      </c>
      <c r="F181" s="193">
        <v>40</v>
      </c>
      <c r="G181" s="231"/>
      <c r="H181" s="125">
        <f t="shared" si="15"/>
        <v>0</v>
      </c>
    </row>
    <row r="182" spans="1:9" s="219" customFormat="1" ht="25.5" customHeight="1" x14ac:dyDescent="0.25">
      <c r="A182" s="301"/>
      <c r="B182" s="287"/>
      <c r="C182" s="150" t="s">
        <v>278</v>
      </c>
      <c r="D182" s="151" t="s">
        <v>465</v>
      </c>
      <c r="E182" s="152" t="s">
        <v>222</v>
      </c>
      <c r="F182" s="193">
        <v>30</v>
      </c>
      <c r="G182" s="231"/>
      <c r="H182" s="125">
        <f t="shared" si="15"/>
        <v>0</v>
      </c>
    </row>
    <row r="183" spans="1:9" s="219" customFormat="1" ht="25.5" customHeight="1" x14ac:dyDescent="0.25">
      <c r="A183" s="301"/>
      <c r="B183" s="287"/>
      <c r="C183" s="150" t="s">
        <v>226</v>
      </c>
      <c r="D183" s="151" t="s">
        <v>431</v>
      </c>
      <c r="E183" s="152" t="s">
        <v>216</v>
      </c>
      <c r="F183" s="179">
        <v>700</v>
      </c>
      <c r="G183" s="180"/>
      <c r="H183" s="125">
        <f t="shared" si="15"/>
        <v>0</v>
      </c>
    </row>
    <row r="184" spans="1:9" s="219" customFormat="1" ht="25.5" customHeight="1" x14ac:dyDescent="0.25">
      <c r="A184" s="301"/>
      <c r="B184" s="287"/>
      <c r="C184" s="150" t="s">
        <v>227</v>
      </c>
      <c r="D184" s="151" t="s">
        <v>228</v>
      </c>
      <c r="E184" s="152" t="s">
        <v>216</v>
      </c>
      <c r="F184" s="179">
        <v>350</v>
      </c>
      <c r="G184" s="231"/>
      <c r="H184" s="125">
        <f t="shared" si="15"/>
        <v>0</v>
      </c>
    </row>
    <row r="185" spans="1:9" s="219" customFormat="1" ht="25.5" customHeight="1" thickBot="1" x14ac:dyDescent="0.3">
      <c r="A185" s="301"/>
      <c r="B185" s="302"/>
      <c r="C185" s="150" t="s">
        <v>229</v>
      </c>
      <c r="D185" s="150" t="s">
        <v>432</v>
      </c>
      <c r="E185" s="152" t="s">
        <v>39</v>
      </c>
      <c r="F185" s="179">
        <v>900</v>
      </c>
      <c r="G185" s="154"/>
      <c r="H185" s="125">
        <f t="shared" si="15"/>
        <v>0</v>
      </c>
    </row>
    <row r="186" spans="1:9" s="219" customFormat="1" ht="15" customHeight="1" thickBot="1" x14ac:dyDescent="0.3">
      <c r="A186" s="301"/>
      <c r="B186" s="208"/>
      <c r="C186" s="314" t="s">
        <v>466</v>
      </c>
      <c r="D186" s="315"/>
      <c r="E186" s="185"/>
      <c r="F186" s="186"/>
      <c r="G186" s="238"/>
      <c r="H186" s="187">
        <f>SUM(H176:H185)</f>
        <v>0</v>
      </c>
    </row>
    <row r="187" spans="1:9" s="219" customFormat="1" ht="10.5" customHeight="1" x14ac:dyDescent="0.25">
      <c r="A187" s="301"/>
      <c r="B187" s="167"/>
      <c r="C187" s="168"/>
      <c r="D187" s="189"/>
      <c r="E187" s="170"/>
      <c r="F187" s="171"/>
      <c r="G187" s="237"/>
      <c r="H187" s="172"/>
    </row>
    <row r="188" spans="1:9" s="219" customFormat="1" ht="25.5" customHeight="1" x14ac:dyDescent="0.25">
      <c r="A188" s="301"/>
      <c r="B188" s="286" t="s">
        <v>433</v>
      </c>
      <c r="C188" s="150" t="s">
        <v>230</v>
      </c>
      <c r="D188" s="150" t="s">
        <v>231</v>
      </c>
      <c r="E188" s="152" t="s">
        <v>216</v>
      </c>
      <c r="F188" s="193">
        <v>16000</v>
      </c>
      <c r="G188" s="154"/>
      <c r="H188" s="125">
        <f t="shared" ref="H188:H190" si="16">ROUND(F188*G188,2)</f>
        <v>0</v>
      </c>
    </row>
    <row r="189" spans="1:9" s="219" customFormat="1" ht="25.5" customHeight="1" x14ac:dyDescent="0.25">
      <c r="A189" s="301"/>
      <c r="B189" s="287"/>
      <c r="C189" s="150" t="s">
        <v>232</v>
      </c>
      <c r="D189" s="150" t="s">
        <v>233</v>
      </c>
      <c r="E189" s="152" t="s">
        <v>434</v>
      </c>
      <c r="F189" s="193">
        <v>1200</v>
      </c>
      <c r="G189" s="154"/>
      <c r="H189" s="125">
        <f t="shared" si="16"/>
        <v>0</v>
      </c>
    </row>
    <row r="190" spans="1:9" s="219" customFormat="1" ht="25.5" customHeight="1" thickBot="1" x14ac:dyDescent="0.3">
      <c r="A190" s="301"/>
      <c r="B190" s="287"/>
      <c r="C190" s="156" t="s">
        <v>234</v>
      </c>
      <c r="D190" s="196" t="s">
        <v>435</v>
      </c>
      <c r="E190" s="157"/>
      <c r="F190" s="198"/>
      <c r="G190" s="199"/>
      <c r="H190" s="125">
        <f t="shared" si="16"/>
        <v>0</v>
      </c>
    </row>
    <row r="191" spans="1:9" s="219" customFormat="1" ht="15" customHeight="1" thickBot="1" x14ac:dyDescent="0.3">
      <c r="A191" s="301"/>
      <c r="B191" s="220"/>
      <c r="C191" s="201"/>
      <c r="D191" s="202" t="s">
        <v>467</v>
      </c>
      <c r="E191" s="203"/>
      <c r="F191" s="204"/>
      <c r="G191" s="239"/>
      <c r="H191" s="205">
        <f>SUM(H188:H190)</f>
        <v>0</v>
      </c>
    </row>
    <row r="192" spans="1:9" s="219" customFormat="1" ht="21" customHeight="1" thickBot="1" x14ac:dyDescent="0.3">
      <c r="A192" s="221"/>
      <c r="B192" s="161"/>
      <c r="C192" s="162"/>
      <c r="D192" s="163" t="s">
        <v>468</v>
      </c>
      <c r="E192" s="164"/>
      <c r="F192" s="165"/>
      <c r="G192" s="236"/>
      <c r="H192" s="166">
        <f>H191+H186</f>
        <v>0</v>
      </c>
    </row>
    <row r="193" spans="1:8" s="219" customFormat="1" ht="10.5" customHeight="1" x14ac:dyDescent="0.25">
      <c r="A193" s="222"/>
      <c r="B193" s="222"/>
      <c r="C193" s="222"/>
      <c r="D193" s="222"/>
      <c r="E193" s="222"/>
      <c r="F193" s="222"/>
      <c r="G193" s="241"/>
      <c r="H193" s="222"/>
    </row>
    <row r="194" spans="1:8" s="219" customFormat="1" ht="25.5" customHeight="1" x14ac:dyDescent="0.25">
      <c r="A194" s="289" t="s">
        <v>235</v>
      </c>
      <c r="B194" s="287" t="s">
        <v>436</v>
      </c>
      <c r="C194" s="146" t="s">
        <v>236</v>
      </c>
      <c r="D194" s="223" t="s">
        <v>437</v>
      </c>
      <c r="E194" s="148" t="s">
        <v>438</v>
      </c>
      <c r="F194" s="124">
        <v>2.2000000000000002</v>
      </c>
      <c r="G194" s="125"/>
      <c r="H194" s="125">
        <f t="shared" ref="H194:H200" si="17">ROUND(F194*G194,2)</f>
        <v>0</v>
      </c>
    </row>
    <row r="195" spans="1:8" customFormat="1" ht="25.5" customHeight="1" x14ac:dyDescent="0.25">
      <c r="A195" s="290"/>
      <c r="B195" s="287"/>
      <c r="C195" s="150" t="s">
        <v>237</v>
      </c>
      <c r="D195" s="177" t="s">
        <v>279</v>
      </c>
      <c r="E195" s="152" t="s">
        <v>18</v>
      </c>
      <c r="F195" s="193">
        <v>20</v>
      </c>
      <c r="G195" s="154"/>
      <c r="H195" s="125">
        <f t="shared" si="17"/>
        <v>0</v>
      </c>
    </row>
    <row r="196" spans="1:8" customFormat="1" ht="25.5" customHeight="1" x14ac:dyDescent="0.25">
      <c r="A196" s="290"/>
      <c r="B196" s="287"/>
      <c r="C196" s="150" t="s">
        <v>238</v>
      </c>
      <c r="D196" s="177" t="s">
        <v>280</v>
      </c>
      <c r="E196" s="152" t="s">
        <v>18</v>
      </c>
      <c r="F196" s="193">
        <v>25</v>
      </c>
      <c r="G196" s="154"/>
      <c r="H196" s="125">
        <f t="shared" si="17"/>
        <v>0</v>
      </c>
    </row>
    <row r="197" spans="1:8" customFormat="1" ht="25.5" customHeight="1" x14ac:dyDescent="0.25">
      <c r="A197" s="290"/>
      <c r="B197" s="287"/>
      <c r="C197" s="150" t="s">
        <v>281</v>
      </c>
      <c r="D197" s="177" t="s">
        <v>282</v>
      </c>
      <c r="E197" s="152" t="s">
        <v>18</v>
      </c>
      <c r="F197" s="193">
        <v>30</v>
      </c>
      <c r="G197" s="192"/>
      <c r="H197" s="125">
        <f t="shared" si="17"/>
        <v>0</v>
      </c>
    </row>
    <row r="198" spans="1:8" customFormat="1" ht="25.5" customHeight="1" x14ac:dyDescent="0.25">
      <c r="A198" s="290"/>
      <c r="B198" s="287"/>
      <c r="C198" s="150" t="s">
        <v>283</v>
      </c>
      <c r="D198" s="177" t="s">
        <v>284</v>
      </c>
      <c r="E198" s="152" t="s">
        <v>18</v>
      </c>
      <c r="F198" s="193">
        <v>35</v>
      </c>
      <c r="G198" s="242"/>
      <c r="H198" s="125">
        <f t="shared" si="17"/>
        <v>0</v>
      </c>
    </row>
    <row r="199" spans="1:8" customFormat="1" ht="25.5" customHeight="1" x14ac:dyDescent="0.25">
      <c r="A199" s="290"/>
      <c r="B199" s="287"/>
      <c r="C199" s="150" t="s">
        <v>285</v>
      </c>
      <c r="D199" s="177" t="s">
        <v>286</v>
      </c>
      <c r="E199" s="152" t="s">
        <v>18</v>
      </c>
      <c r="F199" s="193">
        <v>40</v>
      </c>
      <c r="G199" s="231"/>
      <c r="H199" s="125">
        <f t="shared" si="17"/>
        <v>0</v>
      </c>
    </row>
    <row r="200" spans="1:8" customFormat="1" ht="25.5" customHeight="1" thickBot="1" x14ac:dyDescent="0.3">
      <c r="A200" s="316"/>
      <c r="B200" s="317"/>
      <c r="C200" s="150" t="s">
        <v>287</v>
      </c>
      <c r="D200" s="177" t="s">
        <v>288</v>
      </c>
      <c r="E200" s="152" t="s">
        <v>39</v>
      </c>
      <c r="F200" s="193">
        <v>1000</v>
      </c>
      <c r="G200" s="231"/>
      <c r="H200" s="125">
        <f t="shared" si="17"/>
        <v>0</v>
      </c>
    </row>
    <row r="201" spans="1:8" customFormat="1" ht="21" customHeight="1" thickBot="1" x14ac:dyDescent="0.3">
      <c r="A201" s="224"/>
      <c r="B201" s="161"/>
      <c r="C201" s="162"/>
      <c r="D201" s="163" t="s">
        <v>469</v>
      </c>
      <c r="E201" s="164"/>
      <c r="F201" s="165"/>
      <c r="G201" s="165"/>
      <c r="H201" s="166">
        <f>SUM(H194:H200)</f>
        <v>0</v>
      </c>
    </row>
    <row r="202" spans="1:8" ht="15.75" customHeight="1" x14ac:dyDescent="0.2">
      <c r="A202" s="225"/>
      <c r="B202" s="288"/>
      <c r="C202" s="288"/>
      <c r="D202" s="288"/>
      <c r="E202" s="288"/>
      <c r="F202" s="288"/>
      <c r="G202" s="226" t="s">
        <v>8</v>
      </c>
      <c r="H202" s="227">
        <f>H201+H192+H174+H132+H86+H41+H20+H7</f>
        <v>0</v>
      </c>
    </row>
    <row r="203" spans="1:8" ht="16.5" customHeight="1" x14ac:dyDescent="0.2">
      <c r="D203" s="228" t="s">
        <v>5</v>
      </c>
      <c r="E203" s="229"/>
      <c r="F203" s="229"/>
      <c r="G203" s="230"/>
      <c r="H203" s="227">
        <f>H202*24%</f>
        <v>0</v>
      </c>
    </row>
    <row r="204" spans="1:8" ht="20.25" customHeight="1" x14ac:dyDescent="0.2">
      <c r="D204" s="228" t="s">
        <v>470</v>
      </c>
      <c r="E204" s="229"/>
      <c r="F204" s="229"/>
      <c r="G204" s="230"/>
      <c r="H204" s="227">
        <f>H202+H203</f>
        <v>0</v>
      </c>
    </row>
    <row r="205" spans="1:8" ht="20.25" customHeight="1" x14ac:dyDescent="0.2">
      <c r="A205" s="318" t="s">
        <v>504</v>
      </c>
      <c r="B205" s="318"/>
      <c r="C205" s="318"/>
      <c r="D205" s="318"/>
      <c r="E205" s="318"/>
      <c r="F205" s="318"/>
      <c r="G205" s="318"/>
      <c r="H205" s="318"/>
    </row>
  </sheetData>
  <mergeCells count="33">
    <mergeCell ref="C186:D186"/>
    <mergeCell ref="B188:B190"/>
    <mergeCell ref="A194:A200"/>
    <mergeCell ref="B194:B200"/>
    <mergeCell ref="A205:H205"/>
    <mergeCell ref="A22:A40"/>
    <mergeCell ref="B22:B26"/>
    <mergeCell ref="B29:B39"/>
    <mergeCell ref="A43:A85"/>
    <mergeCell ref="B43:B55"/>
    <mergeCell ref="B58:B63"/>
    <mergeCell ref="B66:B70"/>
    <mergeCell ref="B73:B84"/>
    <mergeCell ref="A1:H1"/>
    <mergeCell ref="A3:A6"/>
    <mergeCell ref="B3:B6"/>
    <mergeCell ref="A9:A19"/>
    <mergeCell ref="B9:B19"/>
    <mergeCell ref="A88:A131"/>
    <mergeCell ref="B88:B111"/>
    <mergeCell ref="B114:B117"/>
    <mergeCell ref="B120:B130"/>
    <mergeCell ref="B202:F202"/>
    <mergeCell ref="A134:A173"/>
    <mergeCell ref="B134:B135"/>
    <mergeCell ref="B138:B141"/>
    <mergeCell ref="B144:B146"/>
    <mergeCell ref="B149:B151"/>
    <mergeCell ref="B154:B160"/>
    <mergeCell ref="B163:B167"/>
    <mergeCell ref="B170:B172"/>
    <mergeCell ref="A176:A191"/>
    <mergeCell ref="B176:B185"/>
  </mergeCells>
  <pageMargins left="0.51181102362204722" right="0" top="0.39370078740157483" bottom="0.27559055118110237" header="0.31496062992125984" footer="0.15748031496062992"/>
  <pageSetup paperSize="9" scale="74" orientation="portrait" r:id="rId1"/>
  <headerFooter alignWithMargins="0"/>
  <rowBreaks count="1" manualBreakCount="1">
    <brk id="114"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heetViews>
  <sheetFormatPr defaultRowHeight="15" x14ac:dyDescent="0.25"/>
  <cols>
    <col min="1" max="1" width="4.140625" bestFit="1" customWidth="1"/>
    <col min="2" max="2" width="31.140625" customWidth="1"/>
    <col min="3" max="3" width="11.5703125" customWidth="1"/>
    <col min="4" max="4" width="14.42578125" customWidth="1"/>
    <col min="5" max="5" width="11" customWidth="1"/>
    <col min="6" max="6" width="10.7109375" customWidth="1"/>
    <col min="7" max="7" width="10.85546875" customWidth="1"/>
    <col min="8" max="8" width="10.5703125" customWidth="1"/>
    <col min="9" max="9" width="17.42578125" customWidth="1"/>
  </cols>
  <sheetData>
    <row r="2" spans="1:9" ht="55.5" customHeight="1" x14ac:dyDescent="0.25">
      <c r="A2" s="328" t="s">
        <v>478</v>
      </c>
      <c r="B2" s="328"/>
      <c r="C2" s="328"/>
      <c r="D2" s="328"/>
      <c r="E2" s="328"/>
      <c r="F2" s="328"/>
      <c r="G2" s="328"/>
      <c r="H2" s="328"/>
      <c r="I2" s="328"/>
    </row>
    <row r="3" spans="1:9" x14ac:dyDescent="0.25">
      <c r="A3" s="323" t="s">
        <v>0</v>
      </c>
      <c r="B3" s="18" t="s">
        <v>239</v>
      </c>
      <c r="C3" s="324" t="s">
        <v>244</v>
      </c>
      <c r="D3" s="325" t="s">
        <v>289</v>
      </c>
      <c r="E3" s="324" t="s">
        <v>2</v>
      </c>
      <c r="F3" s="324" t="s">
        <v>3</v>
      </c>
      <c r="G3" s="324" t="s">
        <v>4</v>
      </c>
      <c r="H3" s="324" t="s">
        <v>5</v>
      </c>
      <c r="I3" s="324" t="s">
        <v>6</v>
      </c>
    </row>
    <row r="4" spans="1:9" ht="25.5" x14ac:dyDescent="0.25">
      <c r="A4" s="323"/>
      <c r="B4" s="18"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39" t="s">
        <v>319</v>
      </c>
      <c r="B11" s="339"/>
      <c r="C11" s="339"/>
      <c r="D11" s="339"/>
      <c r="E11" s="339"/>
      <c r="F11" s="339"/>
      <c r="G11" s="339"/>
      <c r="H11" s="339"/>
      <c r="I11" s="339"/>
    </row>
    <row r="12" spans="1:9" x14ac:dyDescent="0.25">
      <c r="A12" s="339"/>
      <c r="B12" s="339"/>
      <c r="C12" s="339"/>
      <c r="D12" s="339"/>
      <c r="E12" s="339"/>
      <c r="F12" s="339"/>
      <c r="G12" s="339"/>
      <c r="H12" s="339"/>
      <c r="I12" s="339"/>
    </row>
  </sheetData>
  <mergeCells count="10">
    <mergeCell ref="A11:I12"/>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workbookViewId="0"/>
  </sheetViews>
  <sheetFormatPr defaultRowHeight="15" x14ac:dyDescent="0.25"/>
  <cols>
    <col min="1" max="1" width="4.140625" bestFit="1" customWidth="1"/>
    <col min="2" max="2" width="29" customWidth="1"/>
    <col min="3" max="3" width="11.5703125" customWidth="1"/>
    <col min="4" max="4" width="14.42578125" customWidth="1"/>
    <col min="5" max="5" width="11" customWidth="1"/>
    <col min="6" max="6" width="10.7109375" customWidth="1"/>
    <col min="7" max="7" width="10.85546875" customWidth="1"/>
    <col min="8" max="8" width="10.5703125" customWidth="1"/>
    <col min="9" max="9" width="14.42578125" customWidth="1"/>
  </cols>
  <sheetData>
    <row r="2" spans="1:9" ht="55.5" customHeight="1" x14ac:dyDescent="0.25">
      <c r="A2" s="328" t="s">
        <v>505</v>
      </c>
      <c r="B2" s="328"/>
      <c r="C2" s="328"/>
      <c r="D2" s="328"/>
      <c r="E2" s="328"/>
      <c r="F2" s="328"/>
      <c r="G2" s="328"/>
      <c r="H2" s="328"/>
      <c r="I2" s="328"/>
    </row>
    <row r="3" spans="1:9" x14ac:dyDescent="0.25">
      <c r="A3" s="323" t="s">
        <v>0</v>
      </c>
      <c r="B3" s="18" t="s">
        <v>239</v>
      </c>
      <c r="C3" s="324" t="s">
        <v>244</v>
      </c>
      <c r="D3" s="325" t="s">
        <v>289</v>
      </c>
      <c r="E3" s="324" t="s">
        <v>2</v>
      </c>
      <c r="F3" s="324" t="s">
        <v>3</v>
      </c>
      <c r="G3" s="324" t="s">
        <v>4</v>
      </c>
      <c r="H3" s="324" t="s">
        <v>5</v>
      </c>
      <c r="I3" s="324" t="s">
        <v>6</v>
      </c>
    </row>
    <row r="4" spans="1:9" ht="25.5" x14ac:dyDescent="0.25">
      <c r="A4" s="323"/>
      <c r="B4" s="18"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sheetData>
  <mergeCells count="9">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heetViews>
  <sheetFormatPr defaultRowHeight="15" x14ac:dyDescent="0.25"/>
  <cols>
    <col min="1" max="1" width="4.140625" bestFit="1" customWidth="1"/>
    <col min="2" max="2" width="31.140625" customWidth="1"/>
    <col min="3" max="3" width="11.5703125" customWidth="1"/>
    <col min="4" max="4" width="13.28515625" customWidth="1"/>
    <col min="5" max="5" width="11" customWidth="1"/>
    <col min="6" max="6" width="10.7109375" customWidth="1"/>
    <col min="7" max="7" width="10.85546875" customWidth="1"/>
    <col min="8" max="8" width="10.5703125" customWidth="1"/>
    <col min="9" max="9" width="17.42578125" customWidth="1"/>
  </cols>
  <sheetData>
    <row r="2" spans="1:9" ht="52.5" customHeight="1" x14ac:dyDescent="0.25">
      <c r="A2" s="328" t="s">
        <v>320</v>
      </c>
      <c r="B2" s="329"/>
      <c r="C2" s="329"/>
      <c r="D2" s="329"/>
      <c r="E2" s="329"/>
      <c r="F2" s="329"/>
      <c r="G2" s="329"/>
      <c r="H2" s="329"/>
      <c r="I2" s="329"/>
    </row>
    <row r="3" spans="1:9" x14ac:dyDescent="0.25">
      <c r="A3" s="323" t="s">
        <v>0</v>
      </c>
      <c r="B3" s="18" t="s">
        <v>239</v>
      </c>
      <c r="C3" s="324" t="s">
        <v>12</v>
      </c>
      <c r="D3" s="325" t="s">
        <v>289</v>
      </c>
      <c r="E3" s="324" t="s">
        <v>2</v>
      </c>
      <c r="F3" s="324" t="s">
        <v>3</v>
      </c>
      <c r="G3" s="324" t="s">
        <v>4</v>
      </c>
      <c r="H3" s="324" t="s">
        <v>5</v>
      </c>
      <c r="I3" s="324" t="s">
        <v>6</v>
      </c>
    </row>
    <row r="4" spans="1:9" ht="25.5" x14ac:dyDescent="0.25">
      <c r="A4" s="323"/>
      <c r="B4" s="18" t="s">
        <v>7</v>
      </c>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0.5" customHeight="1" x14ac:dyDescent="0.25">
      <c r="A11" s="335" t="s">
        <v>321</v>
      </c>
      <c r="B11" s="331"/>
      <c r="C11" s="331"/>
      <c r="D11" s="331"/>
      <c r="E11" s="331"/>
      <c r="F11" s="331"/>
      <c r="G11" s="331"/>
      <c r="H11" s="331"/>
      <c r="I11" s="331"/>
    </row>
    <row r="12" spans="1:9" ht="13.5" customHeight="1" x14ac:dyDescent="0.25">
      <c r="A12" s="331"/>
      <c r="B12" s="331"/>
      <c r="C12" s="331"/>
      <c r="D12" s="331"/>
      <c r="E12" s="331"/>
      <c r="F12" s="331"/>
      <c r="G12" s="331"/>
      <c r="H12" s="331"/>
      <c r="I12" s="331"/>
    </row>
    <row r="13" spans="1:9" hidden="1" x14ac:dyDescent="0.25">
      <c r="A13" s="331"/>
      <c r="B13" s="331"/>
      <c r="C13" s="331"/>
      <c r="D13" s="331"/>
      <c r="E13" s="331"/>
      <c r="F13" s="331"/>
      <c r="G13" s="331"/>
      <c r="H13" s="331"/>
      <c r="I13" s="331"/>
    </row>
  </sheetData>
  <mergeCells count="10">
    <mergeCell ref="A11:I13"/>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E1"/>
    </sheetView>
  </sheetViews>
  <sheetFormatPr defaultRowHeight="15" x14ac:dyDescent="0.25"/>
  <cols>
    <col min="1" max="1" width="6.42578125" customWidth="1"/>
    <col min="2" max="2" width="77.5703125" customWidth="1"/>
    <col min="3" max="3" width="13.85546875" customWidth="1"/>
    <col min="5" max="5" width="20.42578125" customWidth="1"/>
    <col min="8" max="8" width="9.140625" customWidth="1"/>
  </cols>
  <sheetData>
    <row r="1" spans="1:5" ht="36.75" customHeight="1" x14ac:dyDescent="0.25">
      <c r="A1" s="340" t="s">
        <v>345</v>
      </c>
      <c r="B1" s="340"/>
      <c r="C1" s="340"/>
      <c r="D1" s="340"/>
      <c r="E1" s="340"/>
    </row>
    <row r="2" spans="1:5" ht="22.5" customHeight="1" x14ac:dyDescent="0.25">
      <c r="A2" s="21" t="s">
        <v>0</v>
      </c>
      <c r="B2" s="21" t="s">
        <v>344</v>
      </c>
      <c r="C2" s="21" t="s">
        <v>342</v>
      </c>
      <c r="D2" s="21" t="s">
        <v>343</v>
      </c>
      <c r="E2" s="21" t="s">
        <v>6</v>
      </c>
    </row>
    <row r="3" spans="1:5" ht="34.5" customHeight="1" x14ac:dyDescent="0.25">
      <c r="A3" s="19">
        <v>1</v>
      </c>
      <c r="B3" s="20" t="s">
        <v>323</v>
      </c>
      <c r="C3" s="22">
        <f>'1 ΕΞΟΠΛΙΣΜΟΣ'!G13</f>
        <v>0</v>
      </c>
      <c r="D3" s="22">
        <f>'1 ΕΞΟΠΛΙΣΜΟΣ'!H13</f>
        <v>0</v>
      </c>
      <c r="E3" s="22">
        <f>'1 ΕΞΟΠΛΙΣΜΟΣ'!I13</f>
        <v>0</v>
      </c>
    </row>
    <row r="4" spans="1:5" ht="27" customHeight="1" x14ac:dyDescent="0.25">
      <c r="A4" s="19">
        <v>2</v>
      </c>
      <c r="B4" s="20" t="s">
        <v>295</v>
      </c>
      <c r="C4" s="24">
        <f>'2 ΟΧΗΜΑΤΑ ΚΑΙΝΟΥΡΓΙΑ'!G13</f>
        <v>0</v>
      </c>
      <c r="D4" s="24">
        <f>'2 ΟΧΗΜΑΤΑ ΚΑΙΝΟΥΡΓΙΑ'!H13</f>
        <v>0</v>
      </c>
      <c r="E4" s="24">
        <f>'2 ΟΧΗΜΑΤΑ ΚΑΙΝΟΥΡΓΙΑ'!I13</f>
        <v>0</v>
      </c>
    </row>
    <row r="5" spans="1:5" ht="25.5" customHeight="1" x14ac:dyDescent="0.25">
      <c r="A5" s="19">
        <v>3</v>
      </c>
      <c r="B5" s="20" t="s">
        <v>296</v>
      </c>
      <c r="C5" s="22">
        <f>'3 ΟΧΗΜΑΤΑ ΕΙΔΙΚΟΥ ΤΥΠΟΥ'!G13</f>
        <v>0</v>
      </c>
      <c r="D5" s="22">
        <f>'3 ΟΧΗΜΑΤΑ ΕΙΔΙΚΟΥ ΤΥΠΟΥ'!H13</f>
        <v>0</v>
      </c>
      <c r="E5" s="22">
        <f>'3 ΟΧΗΜΑΤΑ ΕΙΔΙΚΟΥ ΤΥΠΟΥ'!I13</f>
        <v>0</v>
      </c>
    </row>
    <row r="6" spans="1:5" ht="24.75" customHeight="1" x14ac:dyDescent="0.25">
      <c r="A6" s="19">
        <v>4</v>
      </c>
      <c r="B6" s="20" t="s">
        <v>297</v>
      </c>
      <c r="C6" s="22">
        <f>'4 ΑΜΟΙΒΕΣ ΠΡΟΣΩΠΙΚΟΥ'!F8</f>
        <v>0</v>
      </c>
      <c r="D6" s="22">
        <f>'4 ΑΜΟΙΒΕΣ ΠΡΟΣΩΠΙΚΟΥ'!G8</f>
        <v>0</v>
      </c>
      <c r="E6" s="22">
        <f>'4 ΑΜΟΙΒΕΣ ΠΡΟΣΩΠΙΚΟΥ'!H8</f>
        <v>0</v>
      </c>
    </row>
    <row r="7" spans="1:5" ht="22.5" customHeight="1" x14ac:dyDescent="0.25">
      <c r="A7" s="19">
        <v>7</v>
      </c>
      <c r="B7" s="20" t="s">
        <v>299</v>
      </c>
      <c r="C7" s="22">
        <f>'7 ΔΙΑΣΦΆΛΙΣΗ ΠΟΙΟΤΗΤΑΣ'!G8</f>
        <v>0</v>
      </c>
      <c r="D7" s="22">
        <f>'7 ΔΙΑΣΦΆΛΙΣΗ ΠΟΙΟΤΗΤΑΣ'!H8</f>
        <v>0</v>
      </c>
      <c r="E7" s="22">
        <f>'7 ΔΙΑΣΦΆΛΙΣΗ ΠΟΙΟΤΗΤΑΣ'!I8</f>
        <v>0</v>
      </c>
    </row>
    <row r="8" spans="1:5" ht="22.5" customHeight="1" x14ac:dyDescent="0.25">
      <c r="A8" s="19">
        <v>8</v>
      </c>
      <c r="B8" s="20" t="s">
        <v>300</v>
      </c>
      <c r="C8" s="22">
        <f>'8 ΑΣΦΑΛ. ΣΥΜΒΟΛΑΙΟ'!G8</f>
        <v>0</v>
      </c>
      <c r="D8" s="22">
        <f>'8 ΑΣΦΑΛ. ΣΥΜΒΟΛΑΙΟ'!H8</f>
        <v>0</v>
      </c>
      <c r="E8" s="22">
        <f>'8 ΑΣΦΑΛ. ΣΥΜΒΟΛΑΙΟ'!I8</f>
        <v>0</v>
      </c>
    </row>
    <row r="9" spans="1:5" ht="22.5" customHeight="1" x14ac:dyDescent="0.25">
      <c r="A9" s="19">
        <v>9</v>
      </c>
      <c r="B9" s="20" t="s">
        <v>301</v>
      </c>
      <c r="C9" s="22">
        <f>'9 ΓΕΝ ΔΑΠ ΕΓΚ ΚΑΙ ΕΞΟΠΛ'!G8</f>
        <v>0</v>
      </c>
      <c r="D9" s="22">
        <f>'9 ΓΕΝ ΔΑΠ ΕΓΚ ΚΑΙ ΕΞΟΠΛ'!H8</f>
        <v>0</v>
      </c>
      <c r="E9" s="22">
        <f>'9 ΓΕΝ ΔΑΠ ΕΓΚ ΚΑΙ ΕΞΟΠΛ'!I8</f>
        <v>0</v>
      </c>
    </row>
    <row r="10" spans="1:5" ht="27" customHeight="1" x14ac:dyDescent="0.25">
      <c r="A10" s="19">
        <v>14</v>
      </c>
      <c r="B10" s="20" t="s">
        <v>324</v>
      </c>
      <c r="C10" s="22">
        <f>'14 ΔΑΠΑΝ. ΕΙΔΙΚΟΥ ΕΞΟΠΛΙΣΜΟΥ'!G8</f>
        <v>0</v>
      </c>
      <c r="D10" s="22">
        <f>'14 ΔΑΠΑΝ. ΕΙΔΙΚΟΥ ΕΞΟΠΛΙΣΜΟΥ'!H8</f>
        <v>0</v>
      </c>
      <c r="E10" s="22">
        <f>'14 ΔΑΠΑΝ. ΕΙΔΙΚΟΥ ΕΞΟΠΛΙΣΜΟΥ'!I8</f>
        <v>0</v>
      </c>
    </row>
    <row r="11" spans="1:5" ht="30" x14ac:dyDescent="0.25">
      <c r="A11" s="19">
        <v>15</v>
      </c>
      <c r="B11" s="20" t="s">
        <v>325</v>
      </c>
      <c r="C11" s="22">
        <f>'15 ΔΑΠΑΝ. ΣΧΕΔΙΩΝ ΔΙΑΧ. ΔΑΣΩΝ'!G10</f>
        <v>0</v>
      </c>
      <c r="D11" s="22">
        <f>'15 ΔΑΠΑΝ. ΣΧΕΔΙΩΝ ΔΙΑΧ. ΔΑΣΩΝ'!H10</f>
        <v>0</v>
      </c>
      <c r="E11" s="22">
        <f>'15 ΔΑΠΑΝ. ΣΧΕΔΙΩΝ ΔΙΑΧ. ΔΑΣΩΝ'!I10</f>
        <v>0</v>
      </c>
    </row>
    <row r="12" spans="1:5" ht="45" x14ac:dyDescent="0.25">
      <c r="A12" s="19">
        <v>16</v>
      </c>
      <c r="B12" s="20" t="s">
        <v>326</v>
      </c>
      <c r="C12" s="22">
        <f>'16 ΔΑΠΑΝ. ΕΞΟΠΛ. ΕΠΙΧΕΙΡ.'!G10</f>
        <v>0</v>
      </c>
      <c r="D12" s="22">
        <f>'16 ΔΑΠΑΝ. ΕΞΟΠΛ. ΕΠΙΧΕΙΡ.'!H10</f>
        <v>0</v>
      </c>
      <c r="E12" s="22">
        <f>'16 ΔΑΠΑΝ. ΕΞΟΠΛ. ΕΠΙΧΕΙΡ.'!I10</f>
        <v>0</v>
      </c>
    </row>
    <row r="13" spans="1:5" ht="60" x14ac:dyDescent="0.25">
      <c r="A13" s="19">
        <v>17</v>
      </c>
      <c r="B13" s="20" t="s">
        <v>327</v>
      </c>
      <c r="C13" s="22">
        <f>'17 ΔΑΠ. ΛΟΓΙΣΜ. ΕΥΡΕΣΙΤΕΧΝ.'!G8</f>
        <v>0</v>
      </c>
      <c r="D13" s="22">
        <f>'17 ΔΑΠ. ΛΟΓΙΣΜ. ΕΥΡΕΣΙΤΕΧΝ.'!H8</f>
        <v>0</v>
      </c>
      <c r="E13" s="22">
        <f>'17 ΔΑΠ. ΛΟΓΙΣΜ. ΕΥΡΕΣΙΤΕΧΝ.'!I8</f>
        <v>0</v>
      </c>
    </row>
    <row r="14" spans="1:5" ht="30" x14ac:dyDescent="0.25">
      <c r="A14" s="19">
        <v>18</v>
      </c>
      <c r="B14" s="20" t="s">
        <v>328</v>
      </c>
      <c r="C14" s="22">
        <f>'18 ΔΑΠ. ΠΙΣΤ. ΠΡΟΕΛ. ΞΥΛΕΙΑΣ'!G8</f>
        <v>0</v>
      </c>
      <c r="D14" s="22">
        <f>'18 ΔΑΠ. ΠΙΣΤ. ΠΡΟΕΛ. ΞΥΛΕΙΑΣ'!H8</f>
        <v>0</v>
      </c>
      <c r="E14" s="22">
        <f>'18 ΔΑΠ. ΠΙΣΤ. ΠΡΟΕΛ. ΞΥΛΕΙΑΣ'!I8</f>
        <v>0</v>
      </c>
    </row>
    <row r="15" spans="1:5" ht="30" x14ac:dyDescent="0.25">
      <c r="A15" s="19">
        <v>19</v>
      </c>
      <c r="B15" s="20" t="s">
        <v>329</v>
      </c>
      <c r="C15" s="22">
        <f>'19 ΧΩΡΟΙ ΠΡΟΒΟΛΗΣ, ΔΟΚΙΜΗΣ'!G8</f>
        <v>0</v>
      </c>
      <c r="D15" s="22">
        <f>'19 ΧΩΡΟΙ ΠΡΟΒΟΛΗΣ, ΔΟΚΙΜΗΣ'!H8</f>
        <v>0</v>
      </c>
      <c r="E15" s="22">
        <f>'19 ΧΩΡΟΙ ΠΡΟΒΟΛΗΣ, ΔΟΚΙΜΗΣ'!I8</f>
        <v>0</v>
      </c>
    </row>
    <row r="16" spans="1:5" ht="30" x14ac:dyDescent="0.25">
      <c r="A16" s="19">
        <v>20</v>
      </c>
      <c r="B16" s="20" t="s">
        <v>330</v>
      </c>
      <c r="C16" s="22">
        <f>'20 ΕΝΕΡΓ. ΠΡΟΒΟΛ. ΠΡΟΩΘ.'!G9</f>
        <v>0</v>
      </c>
      <c r="D16" s="22">
        <f>'20 ΕΝΕΡΓ. ΠΡΟΒΟΛ. ΠΡΟΩΘ.'!H9</f>
        <v>0</v>
      </c>
      <c r="E16" s="22">
        <f>'20 ΕΝΕΡΓ. ΠΡΟΒΟΛ. ΠΡΟΩΘ.'!I9</f>
        <v>0</v>
      </c>
    </row>
    <row r="17" spans="1:5" ht="21.75" customHeight="1" x14ac:dyDescent="0.25">
      <c r="A17" s="19">
        <v>22</v>
      </c>
      <c r="B17" s="20" t="s">
        <v>331</v>
      </c>
      <c r="C17" s="22">
        <f>'22 ΔΑΠ. ΣΥΝΔΕΣΗΣ ΜΕ Ο.Κ.Ω'!F8</f>
        <v>0</v>
      </c>
      <c r="D17" s="22">
        <f>'22 ΔΑΠ. ΣΥΝΔΕΣΗΣ ΜΕ Ο.Κ.Ω'!G8</f>
        <v>0</v>
      </c>
      <c r="E17" s="22">
        <f>'22 ΔΑΠ. ΣΥΝΔΕΣΗΣ ΜΕ Ο.Κ.Ω'!H8</f>
        <v>0</v>
      </c>
    </row>
    <row r="18" spans="1:5" ht="30" x14ac:dyDescent="0.25">
      <c r="A18" s="19">
        <v>24</v>
      </c>
      <c r="B18" s="20" t="s">
        <v>332</v>
      </c>
      <c r="C18" s="22">
        <f>'24 ΔΑΠ. ΣΥΣΤ ΑΣΦΑΛΕΙΑΣ'!G8</f>
        <v>0</v>
      </c>
      <c r="D18" s="22">
        <f>'24 ΔΑΠ. ΣΥΣΤ ΑΣΦΑΛΕΙΑΣ'!H8</f>
        <v>0</v>
      </c>
      <c r="E18" s="22">
        <f>'24 ΔΑΠ. ΣΥΣΤ ΑΣΦΑΛΕΙΑΣ'!I8</f>
        <v>0</v>
      </c>
    </row>
    <row r="19" spans="1:5" ht="24.75" customHeight="1" x14ac:dyDescent="0.25">
      <c r="A19" s="19">
        <v>26</v>
      </c>
      <c r="B19" s="20" t="s">
        <v>333</v>
      </c>
      <c r="C19" s="22">
        <f>'26 ΕΙΔΙΚΕΣ ΔΙΑΜΟΡΦΩΣΕΙΣ'!G8</f>
        <v>0</v>
      </c>
      <c r="D19" s="22">
        <f>'26 ΕΙΔΙΚΕΣ ΔΙΑΜΟΡΦΩΣΕΙΣ'!H8</f>
        <v>0</v>
      </c>
      <c r="E19" s="22">
        <f>'26 ΕΙΔΙΚΕΣ ΔΙΑΜΟΡΦΩΣΕΙΣ'!I8</f>
        <v>0</v>
      </c>
    </row>
    <row r="20" spans="1:5" ht="30" x14ac:dyDescent="0.25">
      <c r="A20" s="19">
        <v>27</v>
      </c>
      <c r="B20" s="20" t="s">
        <v>334</v>
      </c>
      <c r="C20" s="22">
        <f>'27 ΔΑΠΑΝ. ΕΞΟΠΛΙΣΜ. ΑΝΑΨΥΧΗΣ'!G10</f>
        <v>0</v>
      </c>
      <c r="D20" s="22">
        <f>'27 ΔΑΠΑΝ. ΕΞΟΠΛΙΣΜ. ΑΝΑΨΥΧΗΣ'!H10</f>
        <v>0</v>
      </c>
      <c r="E20" s="22">
        <f>'27 ΔΑΠΑΝ. ΕΞΟΠΛΙΣΜ. ΑΝΑΨΥΧΗΣ'!I10</f>
        <v>0</v>
      </c>
    </row>
    <row r="21" spans="1:5" ht="23.25" customHeight="1" x14ac:dyDescent="0.25">
      <c r="A21" s="19">
        <v>28</v>
      </c>
      <c r="B21" s="20" t="s">
        <v>335</v>
      </c>
      <c r="C21" s="22">
        <f>'28 ΔΑΠΑΝ ΕΞΟΠΛΙΣΜ. ΥΠΟΛ ΞΥΛΕΙΑΣ'!G10</f>
        <v>0</v>
      </c>
      <c r="D21" s="22">
        <f>'28 ΔΑΠΑΝ ΕΞΟΠΛΙΣΜ. ΥΠΟΛ ΞΥΛΕΙΑΣ'!H10</f>
        <v>0</v>
      </c>
      <c r="E21" s="22">
        <f>'28 ΔΑΠΑΝ ΕΞΟΠΛΙΣΜ. ΥΠΟΛ ΞΥΛΕΙΑΣ'!I10</f>
        <v>0</v>
      </c>
    </row>
    <row r="22" spans="1:5" ht="21.75" customHeight="1" x14ac:dyDescent="0.25">
      <c r="A22" s="19">
        <v>29</v>
      </c>
      <c r="B22" s="20" t="s">
        <v>346</v>
      </c>
      <c r="C22" s="22">
        <f>'29 ΕΡΓΑ ΠΡΑΣ. ΔΙΑΚΟΣΜΗΣΗΣ'!G10</f>
        <v>0</v>
      </c>
      <c r="D22" s="22">
        <f>'29 ΕΡΓΑ ΠΡΑΣ. ΔΙΑΚΟΣΜΗΣΗΣ'!H10</f>
        <v>0</v>
      </c>
      <c r="E22" s="22">
        <f>'29 ΕΡΓΑ ΠΡΑΣ. ΔΙΑΚΟΣΜΗΣΗΣ'!I10</f>
        <v>0</v>
      </c>
    </row>
    <row r="23" spans="1:5" ht="30" x14ac:dyDescent="0.25">
      <c r="A23" s="19">
        <v>30</v>
      </c>
      <c r="B23" s="20" t="s">
        <v>336</v>
      </c>
      <c r="C23" s="22">
        <f>'30 ΕΡΓΑΛ ΥΛΟΤΟΜΙΑΣ'!G10</f>
        <v>0</v>
      </c>
      <c r="D23" s="22">
        <f>'30 ΕΡΓΑΛ ΥΛΟΤΟΜΙΑΣ'!H10</f>
        <v>0</v>
      </c>
      <c r="E23" s="22">
        <f>'30 ΕΡΓΑΛ ΥΛΟΤΟΜΙΑΣ'!I10</f>
        <v>0</v>
      </c>
    </row>
    <row r="24" spans="1:5" ht="26.25" customHeight="1" x14ac:dyDescent="0.25">
      <c r="A24" s="19">
        <v>31</v>
      </c>
      <c r="B24" s="20" t="s">
        <v>348</v>
      </c>
      <c r="C24" s="22">
        <f>'31 ΕΡΓΑΣΙΕΣ ΠΡΑΣΙΝΟΥ'!G8</f>
        <v>0</v>
      </c>
      <c r="D24" s="22">
        <f>'31 ΕΡΓΑΣΙΕΣ ΠΡΑΣΙΝΟΥ'!H8</f>
        <v>0</v>
      </c>
      <c r="E24" s="22">
        <f>'31 ΕΡΓΑΣΙΕΣ ΠΡΑΣΙΝΟΥ'!I8</f>
        <v>0</v>
      </c>
    </row>
    <row r="25" spans="1:5" ht="38.25" customHeight="1" x14ac:dyDescent="0.25">
      <c r="A25" s="19">
        <v>32</v>
      </c>
      <c r="B25" s="20" t="s">
        <v>349</v>
      </c>
      <c r="C25" s="22">
        <f>'32 ΠΡΑΣΙΝΟ ΔΕΝΤΡΟΦΥΤ ΔΙΑΚΟΣΜ'!G8</f>
        <v>0</v>
      </c>
      <c r="D25" s="22">
        <f>'32 ΠΡΑΣΙΝΟ ΔΕΝΤΡΟΦΥΤ ΔΙΑΚΟΣΜ'!H8</f>
        <v>0</v>
      </c>
      <c r="E25" s="22">
        <f>'32 ΠΡΑΣΙΝΟ ΔΕΝΤΡΟΦΥΤ ΔΙΑΚΟΣΜ'!I8</f>
        <v>0</v>
      </c>
    </row>
    <row r="26" spans="1:5" ht="21.75" customHeight="1" x14ac:dyDescent="0.25">
      <c r="A26" s="19">
        <v>33</v>
      </c>
      <c r="B26" s="20" t="s">
        <v>337</v>
      </c>
      <c r="C26" s="22">
        <f>'33 ΖΩΑ ΣΥΡΣΗΣ ΦΟΡΤΟΥ'!G8</f>
        <v>0</v>
      </c>
      <c r="D26" s="22">
        <f>'33 ΖΩΑ ΣΥΡΣΗΣ ΦΟΡΤΟΥ'!H8</f>
        <v>0</v>
      </c>
      <c r="E26" s="22">
        <f>'33 ΖΩΑ ΣΥΡΣΗΣ ΦΟΡΤΟΥ'!I8</f>
        <v>0</v>
      </c>
    </row>
    <row r="27" spans="1:5" ht="22.5" customHeight="1" x14ac:dyDescent="0.25">
      <c r="A27" s="19">
        <v>34</v>
      </c>
      <c r="B27" s="20" t="s">
        <v>338</v>
      </c>
      <c r="C27" s="22">
        <f>'34 ΕΞΟΠΛ ΨΥΧΡ. ΕΚΘΛ.'!G8</f>
        <v>0</v>
      </c>
      <c r="D27" s="22">
        <f>'34 ΕΞΟΠΛ ΨΥΧΡ. ΕΚΘΛ.'!H8</f>
        <v>0</v>
      </c>
      <c r="E27" s="22">
        <f>'34 ΕΞΟΠΛ ΨΥΧΡ. ΕΚΘΛ.'!I8</f>
        <v>0</v>
      </c>
    </row>
    <row r="28" spans="1:5" ht="30" x14ac:dyDescent="0.25">
      <c r="A28" s="19">
        <v>35</v>
      </c>
      <c r="B28" s="20" t="s">
        <v>322</v>
      </c>
      <c r="C28" s="22">
        <f>'35 ΑΚΙΝΗΤΟ'!F5</f>
        <v>0</v>
      </c>
      <c r="D28" s="22">
        <f>'35 ΑΚΙΝΗΤΟ'!G5</f>
        <v>0</v>
      </c>
      <c r="E28" s="22">
        <f>'35 ΑΚΙΝΗΤΟ'!H5</f>
        <v>0</v>
      </c>
    </row>
    <row r="29" spans="1:5" ht="30" x14ac:dyDescent="0.25">
      <c r="A29" s="19">
        <v>36</v>
      </c>
      <c r="B29" s="20" t="s">
        <v>339</v>
      </c>
      <c r="C29" s="22">
        <f>'36 ΟΙΚΙΣΚΟΣ 40ΤΜ ΤΟΥΡΙΣΤ'!G8</f>
        <v>0</v>
      </c>
      <c r="D29" s="22">
        <f>'36 ΟΙΚΙΣΚΟΣ 40ΤΜ ΤΟΥΡΙΣΤ'!H8</f>
        <v>0</v>
      </c>
      <c r="E29" s="22">
        <f>'36 ΟΙΚΙΣΚΟΣ 40ΤΜ ΤΟΥΡΙΣΤ'!I8</f>
        <v>0</v>
      </c>
    </row>
    <row r="30" spans="1:5" ht="33" customHeight="1" x14ac:dyDescent="0.25">
      <c r="A30" s="19">
        <v>37</v>
      </c>
      <c r="B30" s="20" t="s">
        <v>340</v>
      </c>
      <c r="C30" s="22">
        <f>'37 ΟΙΚΙΣΚΟΣ 20ΤΜ '!G8</f>
        <v>0</v>
      </c>
      <c r="D30" s="22">
        <f>'37 ΟΙΚΙΣΚΟΣ 20ΤΜ '!H8</f>
        <v>0</v>
      </c>
      <c r="E30" s="22">
        <f>'37 ΟΙΚΙΣΚΟΣ 20ΤΜ '!I8</f>
        <v>0</v>
      </c>
    </row>
    <row r="31" spans="1:5" ht="22.5" customHeight="1" x14ac:dyDescent="0.25">
      <c r="A31" s="19">
        <v>41</v>
      </c>
      <c r="B31" s="20" t="s">
        <v>341</v>
      </c>
      <c r="C31" s="22">
        <f>'41 ΧΩΡΟΙ ΑΠΟΘΗΚΕΥΣΗΣ'!G8</f>
        <v>0</v>
      </c>
      <c r="D31" s="22">
        <f>'41 ΧΩΡΟΙ ΑΠΟΘΗΚΕΥΣΗΣ'!H8</f>
        <v>0</v>
      </c>
      <c r="E31" s="22">
        <f>'41 ΧΩΡΟΙ ΑΠΟΘΗΚΕΥΣΗΣ'!I8</f>
        <v>0</v>
      </c>
    </row>
    <row r="32" spans="1:5" ht="23.25" customHeight="1" x14ac:dyDescent="0.25">
      <c r="A32" s="28"/>
      <c r="B32" s="29" t="s">
        <v>347</v>
      </c>
      <c r="C32" s="30">
        <f>SUM(C3:C31)</f>
        <v>0</v>
      </c>
      <c r="D32" s="30">
        <f>SUM(D3:D31)</f>
        <v>0</v>
      </c>
      <c r="E32" s="30">
        <f>SUM(E3:E31)</f>
        <v>0</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heetViews>
  <sheetFormatPr defaultRowHeight="15" x14ac:dyDescent="0.25"/>
  <cols>
    <col min="1" max="1" width="4.140625" bestFit="1" customWidth="1"/>
    <col min="2" max="2" width="31.140625" customWidth="1"/>
    <col min="3" max="3" width="11.5703125" customWidth="1"/>
    <col min="4" max="4" width="16.570312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0" t="s">
        <v>293</v>
      </c>
      <c r="B2" s="321"/>
      <c r="C2" s="321"/>
      <c r="D2" s="321"/>
      <c r="E2" s="321"/>
      <c r="F2" s="321"/>
      <c r="G2" s="321"/>
      <c r="H2" s="321"/>
      <c r="I2" s="322"/>
    </row>
    <row r="3" spans="1:9" x14ac:dyDescent="0.25">
      <c r="A3" s="323" t="s">
        <v>0</v>
      </c>
      <c r="B3" s="3" t="s">
        <v>1</v>
      </c>
      <c r="C3" s="324" t="s">
        <v>244</v>
      </c>
      <c r="D3" s="325" t="s">
        <v>289</v>
      </c>
      <c r="E3" s="324" t="s">
        <v>2</v>
      </c>
      <c r="F3" s="324" t="s">
        <v>3</v>
      </c>
      <c r="G3" s="324" t="s">
        <v>4</v>
      </c>
      <c r="H3" s="324" t="s">
        <v>5</v>
      </c>
      <c r="I3" s="324" t="s">
        <v>6</v>
      </c>
    </row>
    <row r="4" spans="1:9" ht="25.5" x14ac:dyDescent="0.25">
      <c r="A4" s="323"/>
      <c r="B4" s="3" t="s">
        <v>7</v>
      </c>
      <c r="C4" s="324"/>
      <c r="D4" s="326"/>
      <c r="E4" s="324"/>
      <c r="F4" s="324"/>
      <c r="G4" s="324"/>
      <c r="H4" s="324"/>
      <c r="I4" s="324"/>
    </row>
    <row r="5" spans="1:9" x14ac:dyDescent="0.25">
      <c r="A5" s="1"/>
      <c r="B5" s="1"/>
      <c r="C5" s="1"/>
      <c r="D5" s="1"/>
      <c r="E5" s="1"/>
      <c r="F5" s="2"/>
      <c r="G5" s="23">
        <f t="shared" ref="G5:G12" si="0">ROUND(E5*F5,2)</f>
        <v>0</v>
      </c>
      <c r="H5" s="24">
        <f t="shared" ref="H5:H12" si="1">ROUND(G5*24%,2)</f>
        <v>0</v>
      </c>
      <c r="I5" s="24">
        <f t="shared" ref="I5:I12" si="2">G5+H5</f>
        <v>0</v>
      </c>
    </row>
    <row r="6" spans="1:9" x14ac:dyDescent="0.25">
      <c r="A6" s="1"/>
      <c r="B6" s="1"/>
      <c r="C6" s="1"/>
      <c r="D6" s="1"/>
      <c r="E6" s="1"/>
      <c r="F6" s="1"/>
      <c r="G6" s="23">
        <f t="shared" si="0"/>
        <v>0</v>
      </c>
      <c r="H6" s="24">
        <f t="shared" si="1"/>
        <v>0</v>
      </c>
      <c r="I6" s="24">
        <f t="shared" si="2"/>
        <v>0</v>
      </c>
    </row>
    <row r="7" spans="1:9" x14ac:dyDescent="0.25">
      <c r="A7" s="1"/>
      <c r="B7" s="1"/>
      <c r="C7" s="1"/>
      <c r="D7" s="1"/>
      <c r="E7" s="1"/>
      <c r="F7" s="1"/>
      <c r="G7" s="23">
        <f t="shared" si="0"/>
        <v>0</v>
      </c>
      <c r="H7" s="24">
        <f t="shared" si="1"/>
        <v>0</v>
      </c>
      <c r="I7" s="24">
        <f t="shared" si="2"/>
        <v>0</v>
      </c>
    </row>
    <row r="8" spans="1:9" x14ac:dyDescent="0.25">
      <c r="A8" s="1"/>
      <c r="B8" s="1"/>
      <c r="C8" s="1"/>
      <c r="D8" s="1"/>
      <c r="E8" s="1"/>
      <c r="F8" s="1"/>
      <c r="G8" s="23">
        <f t="shared" si="0"/>
        <v>0</v>
      </c>
      <c r="H8" s="24">
        <f t="shared" si="1"/>
        <v>0</v>
      </c>
      <c r="I8" s="24">
        <f t="shared" si="2"/>
        <v>0</v>
      </c>
    </row>
    <row r="9" spans="1:9" x14ac:dyDescent="0.25">
      <c r="A9" s="1"/>
      <c r="B9" s="1"/>
      <c r="C9" s="1"/>
      <c r="D9" s="1"/>
      <c r="E9" s="1"/>
      <c r="F9" s="1"/>
      <c r="G9" s="23">
        <f t="shared" si="0"/>
        <v>0</v>
      </c>
      <c r="H9" s="24">
        <f t="shared" si="1"/>
        <v>0</v>
      </c>
      <c r="I9" s="24">
        <f t="shared" si="2"/>
        <v>0</v>
      </c>
    </row>
    <row r="10" spans="1:9" x14ac:dyDescent="0.25">
      <c r="A10" s="1"/>
      <c r="B10" s="1"/>
      <c r="C10" s="1"/>
      <c r="D10" s="1"/>
      <c r="E10" s="1"/>
      <c r="F10" s="1"/>
      <c r="G10" s="23">
        <f t="shared" si="0"/>
        <v>0</v>
      </c>
      <c r="H10" s="24">
        <f t="shared" si="1"/>
        <v>0</v>
      </c>
      <c r="I10" s="24">
        <f t="shared" si="2"/>
        <v>0</v>
      </c>
    </row>
    <row r="11" spans="1:9" x14ac:dyDescent="0.25">
      <c r="A11" s="1"/>
      <c r="B11" s="1"/>
      <c r="C11" s="1"/>
      <c r="D11" s="1"/>
      <c r="E11" s="1"/>
      <c r="F11" s="1"/>
      <c r="G11" s="23">
        <f t="shared" si="0"/>
        <v>0</v>
      </c>
      <c r="H11" s="24">
        <f t="shared" si="1"/>
        <v>0</v>
      </c>
      <c r="I11" s="24">
        <f t="shared" si="2"/>
        <v>0</v>
      </c>
    </row>
    <row r="12" spans="1:9" x14ac:dyDescent="0.25">
      <c r="A12" s="1"/>
      <c r="B12" s="1"/>
      <c r="C12" s="1"/>
      <c r="D12" s="1"/>
      <c r="E12" s="1"/>
      <c r="F12" s="1"/>
      <c r="G12" s="23">
        <f t="shared" si="0"/>
        <v>0</v>
      </c>
      <c r="H12" s="24">
        <f t="shared" si="1"/>
        <v>0</v>
      </c>
      <c r="I12" s="24">
        <f t="shared" si="2"/>
        <v>0</v>
      </c>
    </row>
    <row r="13" spans="1:9" x14ac:dyDescent="0.25">
      <c r="A13" s="4"/>
      <c r="B13" s="4" t="s">
        <v>8</v>
      </c>
      <c r="C13" s="4"/>
      <c r="D13" s="4"/>
      <c r="E13" s="4"/>
      <c r="F13" s="4"/>
      <c r="G13" s="25">
        <f>SUM(G5:G12)</f>
        <v>0</v>
      </c>
      <c r="H13" s="25">
        <f>SUM(H5:H12)</f>
        <v>0</v>
      </c>
      <c r="I13" s="25">
        <f>SUM(I5:I12)</f>
        <v>0</v>
      </c>
    </row>
    <row r="15" spans="1:9" ht="15" customHeight="1" x14ac:dyDescent="0.25">
      <c r="A15" s="319" t="s">
        <v>294</v>
      </c>
      <c r="B15" s="319"/>
      <c r="C15" s="319"/>
      <c r="D15" s="319"/>
      <c r="E15" s="319"/>
      <c r="F15" s="319"/>
      <c r="G15" s="319"/>
      <c r="H15" s="319"/>
      <c r="I15" s="319"/>
    </row>
    <row r="16" spans="1:9" ht="15" customHeight="1" x14ac:dyDescent="0.25">
      <c r="A16" s="319"/>
      <c r="B16" s="319"/>
      <c r="C16" s="319"/>
      <c r="D16" s="319"/>
      <c r="E16" s="319"/>
      <c r="F16" s="319"/>
      <c r="G16" s="319"/>
      <c r="H16" s="319"/>
      <c r="I16" s="319"/>
    </row>
    <row r="17" spans="1:9" ht="15" customHeight="1" x14ac:dyDescent="0.25">
      <c r="A17" s="319"/>
      <c r="B17" s="319"/>
      <c r="C17" s="319"/>
      <c r="D17" s="319"/>
      <c r="E17" s="319"/>
      <c r="F17" s="319"/>
      <c r="G17" s="319"/>
      <c r="H17" s="319"/>
      <c r="I17" s="319"/>
    </row>
    <row r="18" spans="1:9" ht="15" customHeight="1" x14ac:dyDescent="0.25">
      <c r="A18" s="319"/>
      <c r="B18" s="319"/>
      <c r="C18" s="319"/>
      <c r="D18" s="319"/>
      <c r="E18" s="319"/>
      <c r="F18" s="319"/>
      <c r="G18" s="319"/>
      <c r="H18" s="319"/>
      <c r="I18" s="319"/>
    </row>
    <row r="19" spans="1:9" ht="9" customHeight="1" x14ac:dyDescent="0.25">
      <c r="A19" s="319"/>
      <c r="B19" s="319"/>
      <c r="C19" s="319"/>
      <c r="D19" s="319"/>
      <c r="E19" s="319"/>
      <c r="F19" s="319"/>
      <c r="G19" s="319"/>
      <c r="H19" s="319"/>
      <c r="I19" s="319"/>
    </row>
  </sheetData>
  <mergeCells count="10">
    <mergeCell ref="A15:I19"/>
    <mergeCell ref="A2:I2"/>
    <mergeCell ref="A3:A4"/>
    <mergeCell ref="C3:C4"/>
    <mergeCell ref="E3:E4"/>
    <mergeCell ref="F3:F4"/>
    <mergeCell ref="G3:G4"/>
    <mergeCell ref="H3:H4"/>
    <mergeCell ref="I3:I4"/>
    <mergeCell ref="D3:D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heetViews>
  <sheetFormatPr defaultRowHeight="15" x14ac:dyDescent="0.25"/>
  <cols>
    <col min="1" max="1" width="4.140625" bestFit="1" customWidth="1"/>
    <col min="2" max="2" width="31.140625" customWidth="1"/>
    <col min="3" max="3" width="11.5703125" customWidth="1"/>
    <col min="4" max="4" width="16.570312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0" t="s">
        <v>295</v>
      </c>
      <c r="B2" s="321"/>
      <c r="C2" s="321"/>
      <c r="D2" s="321"/>
      <c r="E2" s="321"/>
      <c r="F2" s="321"/>
      <c r="G2" s="321"/>
      <c r="H2" s="321"/>
      <c r="I2" s="322"/>
    </row>
    <row r="3" spans="1:9" x14ac:dyDescent="0.25">
      <c r="A3" s="323" t="s">
        <v>0</v>
      </c>
      <c r="B3" s="15" t="s">
        <v>239</v>
      </c>
      <c r="C3" s="324" t="s">
        <v>244</v>
      </c>
      <c r="D3" s="325" t="s">
        <v>289</v>
      </c>
      <c r="E3" s="324" t="s">
        <v>2</v>
      </c>
      <c r="F3" s="324" t="s">
        <v>3</v>
      </c>
      <c r="G3" s="324" t="s">
        <v>4</v>
      </c>
      <c r="H3" s="324" t="s">
        <v>5</v>
      </c>
      <c r="I3" s="324" t="s">
        <v>6</v>
      </c>
    </row>
    <row r="4" spans="1:9" ht="25.5" x14ac:dyDescent="0.25">
      <c r="A4" s="323"/>
      <c r="B4" s="15" t="s">
        <v>7</v>
      </c>
      <c r="C4" s="324"/>
      <c r="D4" s="326"/>
      <c r="E4" s="324"/>
      <c r="F4" s="324"/>
      <c r="G4" s="324"/>
      <c r="H4" s="324"/>
      <c r="I4" s="324"/>
    </row>
    <row r="5" spans="1:9" x14ac:dyDescent="0.25">
      <c r="A5" s="1"/>
      <c r="B5" s="1"/>
      <c r="C5" s="1"/>
      <c r="D5" s="1"/>
      <c r="E5" s="1"/>
      <c r="F5" s="2"/>
      <c r="G5" s="23">
        <f t="shared" ref="G5:G12" si="0">ROUND(E5*F5,2)</f>
        <v>0</v>
      </c>
      <c r="H5" s="24">
        <f t="shared" ref="H5:H12" si="1">ROUND(G5*24%,2)</f>
        <v>0</v>
      </c>
      <c r="I5" s="24">
        <f t="shared" ref="I5:I12" si="2">G5+H5</f>
        <v>0</v>
      </c>
    </row>
    <row r="6" spans="1:9" x14ac:dyDescent="0.25">
      <c r="A6" s="1"/>
      <c r="B6" s="1"/>
      <c r="C6" s="1"/>
      <c r="D6" s="1"/>
      <c r="E6" s="1"/>
      <c r="F6" s="1"/>
      <c r="G6" s="23">
        <f t="shared" si="0"/>
        <v>0</v>
      </c>
      <c r="H6" s="24">
        <f t="shared" si="1"/>
        <v>0</v>
      </c>
      <c r="I6" s="24">
        <f t="shared" si="2"/>
        <v>0</v>
      </c>
    </row>
    <row r="7" spans="1:9" x14ac:dyDescent="0.25">
      <c r="A7" s="1"/>
      <c r="B7" s="1"/>
      <c r="C7" s="1"/>
      <c r="D7" s="1"/>
      <c r="E7" s="1"/>
      <c r="F7" s="1"/>
      <c r="G7" s="23">
        <f t="shared" si="0"/>
        <v>0</v>
      </c>
      <c r="H7" s="24">
        <f t="shared" si="1"/>
        <v>0</v>
      </c>
      <c r="I7" s="24">
        <f t="shared" si="2"/>
        <v>0</v>
      </c>
    </row>
    <row r="8" spans="1:9" x14ac:dyDescent="0.25">
      <c r="A8" s="1"/>
      <c r="B8" s="1"/>
      <c r="C8" s="1"/>
      <c r="D8" s="1"/>
      <c r="E8" s="1"/>
      <c r="F8" s="1"/>
      <c r="G8" s="23">
        <f t="shared" si="0"/>
        <v>0</v>
      </c>
      <c r="H8" s="24">
        <f t="shared" si="1"/>
        <v>0</v>
      </c>
      <c r="I8" s="24">
        <f t="shared" si="2"/>
        <v>0</v>
      </c>
    </row>
    <row r="9" spans="1:9" x14ac:dyDescent="0.25">
      <c r="A9" s="1"/>
      <c r="B9" s="1"/>
      <c r="C9" s="1"/>
      <c r="D9" s="1"/>
      <c r="E9" s="1"/>
      <c r="F9" s="1"/>
      <c r="G9" s="23">
        <f t="shared" si="0"/>
        <v>0</v>
      </c>
      <c r="H9" s="24">
        <f t="shared" si="1"/>
        <v>0</v>
      </c>
      <c r="I9" s="24">
        <f t="shared" si="2"/>
        <v>0</v>
      </c>
    </row>
    <row r="10" spans="1:9" x14ac:dyDescent="0.25">
      <c r="A10" s="1"/>
      <c r="B10" s="1"/>
      <c r="C10" s="1"/>
      <c r="D10" s="1"/>
      <c r="E10" s="1"/>
      <c r="F10" s="1"/>
      <c r="G10" s="23">
        <f t="shared" si="0"/>
        <v>0</v>
      </c>
      <c r="H10" s="24">
        <f t="shared" si="1"/>
        <v>0</v>
      </c>
      <c r="I10" s="24">
        <f t="shared" si="2"/>
        <v>0</v>
      </c>
    </row>
    <row r="11" spans="1:9" x14ac:dyDescent="0.25">
      <c r="A11" s="1"/>
      <c r="B11" s="1"/>
      <c r="C11" s="1"/>
      <c r="D11" s="1"/>
      <c r="E11" s="1"/>
      <c r="F11" s="1"/>
      <c r="G11" s="23">
        <f t="shared" si="0"/>
        <v>0</v>
      </c>
      <c r="H11" s="24">
        <f t="shared" si="1"/>
        <v>0</v>
      </c>
      <c r="I11" s="24">
        <f t="shared" si="2"/>
        <v>0</v>
      </c>
    </row>
    <row r="12" spans="1:9" x14ac:dyDescent="0.25">
      <c r="A12" s="1"/>
      <c r="B12" s="1"/>
      <c r="C12" s="1"/>
      <c r="D12" s="1"/>
      <c r="E12" s="1"/>
      <c r="F12" s="1"/>
      <c r="G12" s="23">
        <f t="shared" si="0"/>
        <v>0</v>
      </c>
      <c r="H12" s="24">
        <f t="shared" si="1"/>
        <v>0</v>
      </c>
      <c r="I12" s="24">
        <f t="shared" si="2"/>
        <v>0</v>
      </c>
    </row>
    <row r="13" spans="1:9" x14ac:dyDescent="0.25">
      <c r="A13" s="4"/>
      <c r="B13" s="4" t="s">
        <v>8</v>
      </c>
      <c r="C13" s="4"/>
      <c r="D13" s="4"/>
      <c r="E13" s="4"/>
      <c r="F13" s="4"/>
      <c r="G13" s="25">
        <f>SUM(G5:G12)</f>
        <v>0</v>
      </c>
      <c r="H13" s="25">
        <f>SUM(H5:H12)</f>
        <v>0</v>
      </c>
      <c r="I13" s="25">
        <f>SUM(I5:I12)</f>
        <v>0</v>
      </c>
    </row>
    <row r="15" spans="1:9" ht="15" customHeight="1" x14ac:dyDescent="0.25">
      <c r="A15" s="319" t="s">
        <v>471</v>
      </c>
      <c r="B15" s="319"/>
      <c r="C15" s="319"/>
      <c r="D15" s="319"/>
      <c r="E15" s="319"/>
      <c r="F15" s="319"/>
      <c r="G15" s="319"/>
      <c r="H15" s="319"/>
      <c r="I15" s="319"/>
    </row>
    <row r="16" spans="1:9" ht="15" customHeight="1" x14ac:dyDescent="0.25">
      <c r="A16" s="319"/>
      <c r="B16" s="319"/>
      <c r="C16" s="319"/>
      <c r="D16" s="319"/>
      <c r="E16" s="319"/>
      <c r="F16" s="319"/>
      <c r="G16" s="319"/>
      <c r="H16" s="319"/>
      <c r="I16" s="319"/>
    </row>
    <row r="17" spans="1:9" ht="15" customHeight="1" x14ac:dyDescent="0.25">
      <c r="A17" s="319"/>
      <c r="B17" s="319"/>
      <c r="C17" s="319"/>
      <c r="D17" s="319"/>
      <c r="E17" s="319"/>
      <c r="F17" s="319"/>
      <c r="G17" s="319"/>
      <c r="H17" s="319"/>
      <c r="I17" s="319"/>
    </row>
    <row r="18" spans="1:9" ht="15" customHeight="1" x14ac:dyDescent="0.25">
      <c r="A18" s="319"/>
      <c r="B18" s="319"/>
      <c r="C18" s="319"/>
      <c r="D18" s="319"/>
      <c r="E18" s="319"/>
      <c r="F18" s="319"/>
      <c r="G18" s="319"/>
      <c r="H18" s="319"/>
      <c r="I18" s="319"/>
    </row>
    <row r="19" spans="1:9" ht="38.25" customHeight="1" x14ac:dyDescent="0.25">
      <c r="A19" s="319"/>
      <c r="B19" s="319"/>
      <c r="C19" s="319"/>
      <c r="D19" s="319"/>
      <c r="E19" s="319"/>
      <c r="F19" s="319"/>
      <c r="G19" s="319"/>
      <c r="H19" s="319"/>
      <c r="I19" s="319"/>
    </row>
  </sheetData>
  <mergeCells count="10">
    <mergeCell ref="A15:I19"/>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heetViews>
  <sheetFormatPr defaultRowHeight="15" x14ac:dyDescent="0.25"/>
  <cols>
    <col min="1" max="1" width="4.140625" bestFit="1" customWidth="1"/>
    <col min="2" max="2" width="31.140625" customWidth="1"/>
    <col min="3" max="3" width="11.5703125" customWidth="1"/>
    <col min="4" max="4" width="16.5703125" customWidth="1"/>
    <col min="5" max="5" width="11" customWidth="1"/>
    <col min="6" max="6" width="10.7109375" customWidth="1"/>
    <col min="7" max="7" width="10.85546875" customWidth="1"/>
    <col min="8" max="8" width="10.5703125" customWidth="1"/>
    <col min="9" max="9" width="17.42578125" customWidth="1"/>
  </cols>
  <sheetData>
    <row r="2" spans="1:9" ht="33.75" customHeight="1" x14ac:dyDescent="0.25">
      <c r="A2" s="320" t="s">
        <v>296</v>
      </c>
      <c r="B2" s="321"/>
      <c r="C2" s="321"/>
      <c r="D2" s="321"/>
      <c r="E2" s="321"/>
      <c r="F2" s="321"/>
      <c r="G2" s="321"/>
      <c r="H2" s="321"/>
      <c r="I2" s="322"/>
    </row>
    <row r="3" spans="1:9" x14ac:dyDescent="0.25">
      <c r="A3" s="323" t="s">
        <v>0</v>
      </c>
      <c r="B3" s="15" t="s">
        <v>239</v>
      </c>
      <c r="C3" s="324" t="s">
        <v>244</v>
      </c>
      <c r="D3" s="325" t="s">
        <v>289</v>
      </c>
      <c r="E3" s="324" t="s">
        <v>2</v>
      </c>
      <c r="F3" s="324" t="s">
        <v>3</v>
      </c>
      <c r="G3" s="324" t="s">
        <v>4</v>
      </c>
      <c r="H3" s="324" t="s">
        <v>5</v>
      </c>
      <c r="I3" s="324" t="s">
        <v>6</v>
      </c>
    </row>
    <row r="4" spans="1:9" ht="25.5" x14ac:dyDescent="0.25">
      <c r="A4" s="323"/>
      <c r="B4" s="15" t="s">
        <v>7</v>
      </c>
      <c r="C4" s="324"/>
      <c r="D4" s="326"/>
      <c r="E4" s="324"/>
      <c r="F4" s="324"/>
      <c r="G4" s="324"/>
      <c r="H4" s="324"/>
      <c r="I4" s="324"/>
    </row>
    <row r="5" spans="1:9" x14ac:dyDescent="0.25">
      <c r="A5" s="1"/>
      <c r="B5" s="1"/>
      <c r="C5" s="1"/>
      <c r="D5" s="1"/>
      <c r="E5" s="1"/>
      <c r="F5" s="2"/>
      <c r="G5" s="23">
        <f t="shared" ref="G5:G12" si="0">ROUND(E5*F5,2)</f>
        <v>0</v>
      </c>
      <c r="H5" s="24">
        <f t="shared" ref="H5:H12" si="1">ROUND(G5*24%,2)</f>
        <v>0</v>
      </c>
      <c r="I5" s="24">
        <f t="shared" ref="I5:I12" si="2">G5+H5</f>
        <v>0</v>
      </c>
    </row>
    <row r="6" spans="1:9" x14ac:dyDescent="0.25">
      <c r="A6" s="1"/>
      <c r="B6" s="1"/>
      <c r="C6" s="1"/>
      <c r="D6" s="1"/>
      <c r="E6" s="1"/>
      <c r="F6" s="1"/>
      <c r="G6" s="23">
        <f t="shared" si="0"/>
        <v>0</v>
      </c>
      <c r="H6" s="24">
        <f t="shared" si="1"/>
        <v>0</v>
      </c>
      <c r="I6" s="24">
        <f t="shared" si="2"/>
        <v>0</v>
      </c>
    </row>
    <row r="7" spans="1:9" x14ac:dyDescent="0.25">
      <c r="A7" s="1"/>
      <c r="B7" s="1"/>
      <c r="C7" s="1"/>
      <c r="D7" s="1"/>
      <c r="E7" s="1"/>
      <c r="F7" s="1"/>
      <c r="G7" s="23">
        <f t="shared" si="0"/>
        <v>0</v>
      </c>
      <c r="H7" s="24">
        <f t="shared" si="1"/>
        <v>0</v>
      </c>
      <c r="I7" s="24">
        <f t="shared" si="2"/>
        <v>0</v>
      </c>
    </row>
    <row r="8" spans="1:9" x14ac:dyDescent="0.25">
      <c r="A8" s="1"/>
      <c r="B8" s="1"/>
      <c r="C8" s="1"/>
      <c r="D8" s="1"/>
      <c r="E8" s="1"/>
      <c r="F8" s="1"/>
      <c r="G8" s="23">
        <f t="shared" si="0"/>
        <v>0</v>
      </c>
      <c r="H8" s="24">
        <f t="shared" si="1"/>
        <v>0</v>
      </c>
      <c r="I8" s="24">
        <f t="shared" si="2"/>
        <v>0</v>
      </c>
    </row>
    <row r="9" spans="1:9" x14ac:dyDescent="0.25">
      <c r="A9" s="1"/>
      <c r="B9" s="1"/>
      <c r="C9" s="1"/>
      <c r="D9" s="1"/>
      <c r="E9" s="1"/>
      <c r="F9" s="1"/>
      <c r="G9" s="23">
        <f t="shared" si="0"/>
        <v>0</v>
      </c>
      <c r="H9" s="24">
        <f t="shared" si="1"/>
        <v>0</v>
      </c>
      <c r="I9" s="24">
        <f t="shared" si="2"/>
        <v>0</v>
      </c>
    </row>
    <row r="10" spans="1:9" x14ac:dyDescent="0.25">
      <c r="A10" s="1"/>
      <c r="B10" s="1"/>
      <c r="C10" s="1"/>
      <c r="D10" s="1"/>
      <c r="E10" s="1"/>
      <c r="F10" s="1"/>
      <c r="G10" s="23">
        <f t="shared" si="0"/>
        <v>0</v>
      </c>
      <c r="H10" s="24">
        <f t="shared" si="1"/>
        <v>0</v>
      </c>
      <c r="I10" s="24">
        <f t="shared" si="2"/>
        <v>0</v>
      </c>
    </row>
    <row r="11" spans="1:9" x14ac:dyDescent="0.25">
      <c r="A11" s="1"/>
      <c r="B11" s="1"/>
      <c r="C11" s="1"/>
      <c r="D11" s="1"/>
      <c r="E11" s="1"/>
      <c r="F11" s="1"/>
      <c r="G11" s="23">
        <f t="shared" si="0"/>
        <v>0</v>
      </c>
      <c r="H11" s="24">
        <f t="shared" si="1"/>
        <v>0</v>
      </c>
      <c r="I11" s="24">
        <f t="shared" si="2"/>
        <v>0</v>
      </c>
    </row>
    <row r="12" spans="1:9" x14ac:dyDescent="0.25">
      <c r="A12" s="1"/>
      <c r="B12" s="1"/>
      <c r="C12" s="1"/>
      <c r="D12" s="1"/>
      <c r="E12" s="1"/>
      <c r="F12" s="1"/>
      <c r="G12" s="23">
        <f t="shared" si="0"/>
        <v>0</v>
      </c>
      <c r="H12" s="24">
        <f t="shared" si="1"/>
        <v>0</v>
      </c>
      <c r="I12" s="24">
        <f t="shared" si="2"/>
        <v>0</v>
      </c>
    </row>
    <row r="13" spans="1:9" x14ac:dyDescent="0.25">
      <c r="A13" s="4"/>
      <c r="B13" s="4" t="s">
        <v>8</v>
      </c>
      <c r="C13" s="4"/>
      <c r="D13" s="4"/>
      <c r="E13" s="4"/>
      <c r="F13" s="4"/>
      <c r="G13" s="25">
        <f>SUM(G5:G12)</f>
        <v>0</v>
      </c>
      <c r="H13" s="25">
        <f>SUM(H5:H12)</f>
        <v>0</v>
      </c>
      <c r="I13" s="25">
        <f>SUM(I5:I12)</f>
        <v>0</v>
      </c>
    </row>
    <row r="15" spans="1:9" ht="15" customHeight="1" x14ac:dyDescent="0.25">
      <c r="A15" s="319" t="s">
        <v>499</v>
      </c>
      <c r="B15" s="319"/>
      <c r="C15" s="319"/>
      <c r="D15" s="319"/>
      <c r="E15" s="319"/>
      <c r="F15" s="319"/>
      <c r="G15" s="319"/>
      <c r="H15" s="319"/>
      <c r="I15" s="319"/>
    </row>
    <row r="16" spans="1:9" ht="15" customHeight="1" x14ac:dyDescent="0.25">
      <c r="A16" s="319"/>
      <c r="B16" s="319"/>
      <c r="C16" s="319"/>
      <c r="D16" s="319"/>
      <c r="E16" s="319"/>
      <c r="F16" s="319"/>
      <c r="G16" s="319"/>
      <c r="H16" s="319"/>
      <c r="I16" s="319"/>
    </row>
    <row r="17" spans="1:9" ht="15" customHeight="1" x14ac:dyDescent="0.25">
      <c r="A17" s="319"/>
      <c r="B17" s="319"/>
      <c r="C17" s="319"/>
      <c r="D17" s="319"/>
      <c r="E17" s="319"/>
      <c r="F17" s="319"/>
      <c r="G17" s="319"/>
      <c r="H17" s="319"/>
      <c r="I17" s="319"/>
    </row>
    <row r="18" spans="1:9" ht="15" customHeight="1" x14ac:dyDescent="0.25">
      <c r="A18" s="319"/>
      <c r="B18" s="319"/>
      <c r="C18" s="319"/>
      <c r="D18" s="319"/>
      <c r="E18" s="319"/>
      <c r="F18" s="319"/>
      <c r="G18" s="319"/>
      <c r="H18" s="319"/>
      <c r="I18" s="319"/>
    </row>
    <row r="19" spans="1:9" ht="38.25" customHeight="1" x14ac:dyDescent="0.25">
      <c r="A19" s="319"/>
      <c r="B19" s="319"/>
      <c r="C19" s="319"/>
      <c r="D19" s="319"/>
      <c r="E19" s="319"/>
      <c r="F19" s="319"/>
      <c r="G19" s="319"/>
      <c r="H19" s="319"/>
      <c r="I19" s="319"/>
    </row>
  </sheetData>
  <mergeCells count="10">
    <mergeCell ref="A15:I19"/>
    <mergeCell ref="A2:I2"/>
    <mergeCell ref="A3:A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8.25" customHeight="1" x14ac:dyDescent="0.25">
      <c r="A2" s="328" t="s">
        <v>297</v>
      </c>
      <c r="B2" s="329"/>
      <c r="C2" s="329"/>
      <c r="D2" s="329"/>
      <c r="E2" s="329"/>
      <c r="F2" s="329"/>
      <c r="G2" s="329"/>
      <c r="H2" s="329"/>
    </row>
    <row r="3" spans="1:8" x14ac:dyDescent="0.25">
      <c r="A3" s="323" t="s">
        <v>0</v>
      </c>
      <c r="B3" s="15" t="s">
        <v>239</v>
      </c>
      <c r="C3" s="324" t="s">
        <v>245</v>
      </c>
      <c r="D3" s="324" t="s">
        <v>2</v>
      </c>
      <c r="E3" s="324" t="s">
        <v>3</v>
      </c>
      <c r="F3" s="324" t="s">
        <v>4</v>
      </c>
      <c r="G3" s="330" t="s">
        <v>5</v>
      </c>
      <c r="H3" s="324" t="s">
        <v>6</v>
      </c>
    </row>
    <row r="4" spans="1:8" x14ac:dyDescent="0.25">
      <c r="A4" s="323"/>
      <c r="B4" s="15" t="s">
        <v>298</v>
      </c>
      <c r="C4" s="324"/>
      <c r="D4" s="324"/>
      <c r="E4" s="324"/>
      <c r="F4" s="324"/>
      <c r="G4" s="330"/>
      <c r="H4" s="324"/>
    </row>
    <row r="5" spans="1:8" x14ac:dyDescent="0.25">
      <c r="A5" s="1"/>
      <c r="B5" s="1"/>
      <c r="C5" s="1"/>
      <c r="D5" s="1"/>
      <c r="E5" s="2"/>
      <c r="F5" s="23">
        <f>ROUND(D5*E5,2)</f>
        <v>0</v>
      </c>
      <c r="G5" s="26">
        <v>0</v>
      </c>
      <c r="H5" s="24">
        <f>F5+G5</f>
        <v>0</v>
      </c>
    </row>
    <row r="6" spans="1:8" x14ac:dyDescent="0.25">
      <c r="A6" s="1"/>
      <c r="B6" s="1"/>
      <c r="C6" s="1"/>
      <c r="D6" s="1"/>
      <c r="E6" s="1"/>
      <c r="F6" s="23">
        <f>ROUND(D6*E6,2)</f>
        <v>0</v>
      </c>
      <c r="G6" s="26">
        <v>0</v>
      </c>
      <c r="H6" s="24">
        <f>F6+G6</f>
        <v>0</v>
      </c>
    </row>
    <row r="7" spans="1:8" x14ac:dyDescent="0.25">
      <c r="A7" s="1"/>
      <c r="B7" s="1"/>
      <c r="C7" s="1"/>
      <c r="D7" s="1"/>
      <c r="E7" s="1"/>
      <c r="F7" s="23">
        <f>ROUND(D7*E7,2)</f>
        <v>0</v>
      </c>
      <c r="G7" s="26">
        <v>0</v>
      </c>
      <c r="H7" s="24">
        <f>F7+G7</f>
        <v>0</v>
      </c>
    </row>
    <row r="8" spans="1:8" x14ac:dyDescent="0.25">
      <c r="A8" s="4"/>
      <c r="B8" s="4" t="s">
        <v>8</v>
      </c>
      <c r="C8" s="4"/>
      <c r="D8" s="4"/>
      <c r="E8" s="4"/>
      <c r="F8" s="25">
        <f>SUM(F5:F7)</f>
        <v>0</v>
      </c>
      <c r="G8" s="27">
        <v>0</v>
      </c>
      <c r="H8" s="25">
        <f>SUM(H5:H7)</f>
        <v>0</v>
      </c>
    </row>
    <row r="11" spans="1:8" ht="15.75" customHeight="1" x14ac:dyDescent="0.25">
      <c r="A11" s="327" t="s">
        <v>472</v>
      </c>
      <c r="B11" s="327"/>
      <c r="C11" s="327"/>
      <c r="D11" s="327"/>
      <c r="E11" s="327"/>
      <c r="F11" s="327"/>
      <c r="G11" s="327"/>
      <c r="H11" s="327"/>
    </row>
    <row r="12" spans="1:8" x14ac:dyDescent="0.25">
      <c r="A12" s="327"/>
      <c r="B12" s="327"/>
      <c r="C12" s="327"/>
      <c r="D12" s="327"/>
      <c r="E12" s="327"/>
      <c r="F12" s="327"/>
      <c r="G12" s="327"/>
      <c r="H12" s="327"/>
    </row>
    <row r="13" spans="1:8" x14ac:dyDescent="0.25">
      <c r="A13" s="327"/>
      <c r="B13" s="327"/>
      <c r="C13" s="327"/>
      <c r="D13" s="327"/>
      <c r="E13" s="327"/>
      <c r="F13" s="327"/>
      <c r="G13" s="327"/>
      <c r="H13" s="327"/>
    </row>
    <row r="14" spans="1:8" x14ac:dyDescent="0.25">
      <c r="A14" s="327"/>
      <c r="B14" s="327"/>
      <c r="C14" s="327"/>
      <c r="D14" s="327"/>
      <c r="E14" s="327"/>
      <c r="F14" s="327"/>
      <c r="G14" s="327"/>
      <c r="H14" s="327"/>
    </row>
    <row r="15" spans="1:8" x14ac:dyDescent="0.25">
      <c r="A15" s="327"/>
      <c r="B15" s="327"/>
      <c r="C15" s="327"/>
      <c r="D15" s="327"/>
      <c r="E15" s="327"/>
      <c r="F15" s="327"/>
      <c r="G15" s="327"/>
      <c r="H15" s="327"/>
    </row>
  </sheetData>
  <mergeCells count="9">
    <mergeCell ref="A11: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heetViews>
  <sheetFormatPr defaultRowHeight="15" x14ac:dyDescent="0.25"/>
  <cols>
    <col min="1" max="1" width="4.140625" bestFit="1" customWidth="1"/>
    <col min="2" max="2" width="29.28515625" customWidth="1"/>
    <col min="3" max="3" width="11.5703125" customWidth="1"/>
    <col min="4" max="4" width="13.7109375" customWidth="1"/>
    <col min="5" max="5" width="11" customWidth="1"/>
    <col min="6" max="6" width="10.7109375" customWidth="1"/>
    <col min="7" max="7" width="10.85546875" customWidth="1"/>
    <col min="8" max="8" width="10.5703125" customWidth="1"/>
    <col min="9" max="9" width="17.42578125" customWidth="1"/>
  </cols>
  <sheetData>
    <row r="2" spans="1:9" ht="32.25" customHeight="1" x14ac:dyDescent="0.25">
      <c r="A2" s="328" t="s">
        <v>299</v>
      </c>
      <c r="B2" s="329"/>
      <c r="C2" s="329"/>
      <c r="D2" s="329"/>
      <c r="E2" s="329"/>
      <c r="F2" s="329"/>
      <c r="G2" s="329"/>
      <c r="H2" s="329"/>
      <c r="I2" s="329"/>
    </row>
    <row r="3" spans="1:9" ht="15" customHeight="1" x14ac:dyDescent="0.25">
      <c r="A3" s="323" t="s">
        <v>0</v>
      </c>
      <c r="B3" s="15" t="s">
        <v>239</v>
      </c>
      <c r="C3" s="324" t="s">
        <v>245</v>
      </c>
      <c r="D3" s="325" t="s">
        <v>289</v>
      </c>
      <c r="E3" s="324" t="s">
        <v>2</v>
      </c>
      <c r="F3" s="324" t="s">
        <v>3</v>
      </c>
      <c r="G3" s="324" t="s">
        <v>4</v>
      </c>
      <c r="H3" s="324" t="s">
        <v>5</v>
      </c>
      <c r="I3" s="324" t="s">
        <v>6</v>
      </c>
    </row>
    <row r="4" spans="1:9" x14ac:dyDescent="0.25">
      <c r="A4" s="323"/>
      <c r="B4" s="15"/>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x14ac:dyDescent="0.25">
      <c r="A11" s="319" t="s">
        <v>500</v>
      </c>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ht="34.5" customHeight="1" x14ac:dyDescent="0.25">
      <c r="A15" s="319"/>
      <c r="B15" s="319"/>
      <c r="C15" s="319"/>
      <c r="D15" s="319"/>
      <c r="E15" s="319"/>
      <c r="F15" s="319"/>
      <c r="G15" s="319"/>
      <c r="H15" s="319"/>
      <c r="I15" s="319"/>
    </row>
  </sheetData>
  <mergeCells count="10">
    <mergeCell ref="A11:I15"/>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5" x14ac:dyDescent="0.25"/>
  <cols>
    <col min="1" max="1" width="4.140625" bestFit="1" customWidth="1"/>
    <col min="2" max="2" width="29.140625" customWidth="1"/>
    <col min="3" max="3" width="11.5703125" customWidth="1"/>
    <col min="4" max="4" width="13.140625" customWidth="1"/>
    <col min="5" max="5" width="11" customWidth="1"/>
    <col min="6" max="6" width="10.7109375" customWidth="1"/>
    <col min="7" max="7" width="10.85546875" customWidth="1"/>
    <col min="8" max="8" width="10.5703125" customWidth="1"/>
    <col min="9" max="9" width="17.42578125" customWidth="1"/>
  </cols>
  <sheetData>
    <row r="2" spans="1:9" ht="38.25" customHeight="1" x14ac:dyDescent="0.25">
      <c r="A2" s="328" t="s">
        <v>300</v>
      </c>
      <c r="B2" s="329"/>
      <c r="C2" s="329"/>
      <c r="D2" s="329"/>
      <c r="E2" s="329"/>
      <c r="F2" s="329"/>
      <c r="G2" s="329"/>
      <c r="H2" s="329"/>
      <c r="I2" s="329"/>
    </row>
    <row r="3" spans="1:9" x14ac:dyDescent="0.25">
      <c r="A3" s="323" t="s">
        <v>0</v>
      </c>
      <c r="B3" s="15" t="s">
        <v>239</v>
      </c>
      <c r="C3" s="324" t="s">
        <v>490</v>
      </c>
      <c r="D3" s="325" t="s">
        <v>289</v>
      </c>
      <c r="E3" s="324" t="s">
        <v>2</v>
      </c>
      <c r="F3" s="324" t="s">
        <v>3</v>
      </c>
      <c r="G3" s="324" t="s">
        <v>4</v>
      </c>
      <c r="H3" s="324" t="s">
        <v>5</v>
      </c>
      <c r="I3" s="324" t="s">
        <v>6</v>
      </c>
    </row>
    <row r="4" spans="1:9" x14ac:dyDescent="0.25">
      <c r="A4" s="323"/>
      <c r="B4" s="15"/>
      <c r="C4" s="324"/>
      <c r="D4" s="326"/>
      <c r="E4" s="324"/>
      <c r="F4" s="324"/>
      <c r="G4" s="324"/>
      <c r="H4" s="324"/>
      <c r="I4" s="324"/>
    </row>
    <row r="5" spans="1:9" x14ac:dyDescent="0.25">
      <c r="A5" s="1"/>
      <c r="B5" s="1"/>
      <c r="C5" s="1"/>
      <c r="D5" s="1"/>
      <c r="E5" s="1"/>
      <c r="F5" s="2"/>
      <c r="G5" s="23">
        <f>ROUND(E5*F5,2)</f>
        <v>0</v>
      </c>
      <c r="H5" s="24">
        <f>ROUND(G5*24%,2)</f>
        <v>0</v>
      </c>
      <c r="I5" s="24">
        <f>G5+H5</f>
        <v>0</v>
      </c>
    </row>
    <row r="6" spans="1:9" x14ac:dyDescent="0.25">
      <c r="A6" s="1"/>
      <c r="B6" s="1"/>
      <c r="C6" s="1"/>
      <c r="D6" s="1"/>
      <c r="E6" s="1"/>
      <c r="F6" s="1"/>
      <c r="G6" s="23">
        <f>ROUND(E6*F6,2)</f>
        <v>0</v>
      </c>
      <c r="H6" s="24">
        <f>ROUND(G6*24%,2)</f>
        <v>0</v>
      </c>
      <c r="I6" s="24">
        <f>G6+H6</f>
        <v>0</v>
      </c>
    </row>
    <row r="7" spans="1:9" x14ac:dyDescent="0.25">
      <c r="A7" s="1"/>
      <c r="B7" s="1"/>
      <c r="C7" s="1"/>
      <c r="D7" s="1"/>
      <c r="E7" s="1"/>
      <c r="F7" s="1"/>
      <c r="G7" s="23">
        <f>ROUND(E7*F7,2)</f>
        <v>0</v>
      </c>
      <c r="H7" s="24">
        <f>ROUND(G7*24%,2)</f>
        <v>0</v>
      </c>
      <c r="I7" s="24">
        <f>G7+H7</f>
        <v>0</v>
      </c>
    </row>
    <row r="8" spans="1:9" x14ac:dyDescent="0.25">
      <c r="A8" s="4"/>
      <c r="B8" s="4" t="s">
        <v>8</v>
      </c>
      <c r="C8" s="4"/>
      <c r="D8" s="4"/>
      <c r="E8" s="4"/>
      <c r="F8" s="4"/>
      <c r="G8" s="25">
        <f>SUM(G5:G7)</f>
        <v>0</v>
      </c>
      <c r="H8" s="25">
        <f>SUM(H5:H7)</f>
        <v>0</v>
      </c>
      <c r="I8" s="25">
        <f>SUM(I5:I7)</f>
        <v>0</v>
      </c>
    </row>
    <row r="11" spans="1:9" ht="15.75" customHeight="1" x14ac:dyDescent="0.25">
      <c r="A11" s="331" t="s">
        <v>501</v>
      </c>
      <c r="B11" s="331"/>
      <c r="C11" s="331"/>
      <c r="D11" s="331"/>
      <c r="E11" s="331"/>
      <c r="F11" s="331"/>
      <c r="G11" s="331"/>
      <c r="H11" s="331"/>
      <c r="I11" s="331"/>
    </row>
    <row r="12" spans="1:9" x14ac:dyDescent="0.25">
      <c r="A12" s="331"/>
      <c r="B12" s="331"/>
      <c r="C12" s="331"/>
      <c r="D12" s="331"/>
      <c r="E12" s="331"/>
      <c r="F12" s="331"/>
      <c r="G12" s="331"/>
      <c r="H12" s="331"/>
      <c r="I12" s="331"/>
    </row>
    <row r="13" spans="1:9" ht="3.75" customHeight="1" x14ac:dyDescent="0.25">
      <c r="A13" s="331"/>
      <c r="B13" s="331"/>
      <c r="C13" s="331"/>
      <c r="D13" s="331"/>
      <c r="E13" s="331"/>
      <c r="F13" s="331"/>
      <c r="G13" s="331"/>
      <c r="H13" s="331"/>
      <c r="I13" s="331"/>
    </row>
    <row r="14" spans="1:9" hidden="1" x14ac:dyDescent="0.25">
      <c r="A14" s="331"/>
      <c r="B14" s="331"/>
      <c r="C14" s="331"/>
      <c r="D14" s="331"/>
      <c r="E14" s="331"/>
      <c r="F14" s="331"/>
      <c r="G14" s="331"/>
      <c r="H14" s="331"/>
      <c r="I14" s="331"/>
    </row>
  </sheetData>
  <mergeCells count="10">
    <mergeCell ref="A11:I14"/>
    <mergeCell ref="D3:D4"/>
    <mergeCell ref="A2:I2"/>
    <mergeCell ref="A3:A4"/>
    <mergeCell ref="C3:C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33</vt:i4>
      </vt:variant>
      <vt:variant>
        <vt:lpstr>Περιοχές με ονόματα</vt:lpstr>
      </vt:variant>
      <vt:variant>
        <vt:i4>1</vt:i4>
      </vt:variant>
    </vt:vector>
  </HeadingPairs>
  <TitlesOfParts>
    <vt:vector size="34" baseType="lpstr">
      <vt:lpstr>ΕΞΩΦΥΛΛΟ </vt:lpstr>
      <vt:lpstr>ΠΙΝΑΚΑΣ ΤΙΜΩΝ ANKI</vt:lpstr>
      <vt:lpstr>ΚΤΙΡΙΑΚΑ</vt:lpstr>
      <vt:lpstr>1 ΕΞΟΠΛΙΣΜΟΣ</vt:lpstr>
      <vt:lpstr>2 ΟΧΗΜΑΤΑ ΚΑΙΝΟΥΡΓΙΑ</vt:lpstr>
      <vt:lpstr>3 ΟΧΗΜΑΤΑ ΕΙΔΙΚΟΥ ΤΥΠΟΥ</vt:lpstr>
      <vt:lpstr>4 ΑΜΟΙΒΕΣ ΠΡΟΣΩΠΙΚΟΥ</vt:lpstr>
      <vt:lpstr>7 ΔΙΑΣΦΆΛΙΣΗ ΠΟΙΟΤΗΤΑΣ</vt:lpstr>
      <vt:lpstr>8 ΑΣΦΑΛ. ΣΥΜΒΟΛΑΙΟ</vt:lpstr>
      <vt:lpstr>9 ΓΕΝ ΔΑΠ ΕΓΚ ΚΑΙ ΕΞΟΠΛ</vt:lpstr>
      <vt:lpstr>14 ΔΑΠΑΝ. ΕΙΔΙΚΟΥ ΕΞΟΠΛΙΣΜΟΥ</vt:lpstr>
      <vt:lpstr>15 ΔΑΠΑΝ. ΣΧΕΔΙΩΝ ΔΙΑΧ. ΔΑΣΩΝ</vt:lpstr>
      <vt:lpstr>16 ΔΑΠΑΝ. ΕΞΟΠΛ. ΕΠΙΧΕΙΡ.</vt:lpstr>
      <vt:lpstr>17 ΔΑΠ. ΛΟΓΙΣΜ. ΕΥΡΕΣΙΤΕΧΝ.</vt:lpstr>
      <vt:lpstr>18 ΔΑΠ. ΠΙΣΤ. ΠΡΟΕΛ. ΞΥΛΕΙΑΣ</vt:lpstr>
      <vt:lpstr>19 ΧΩΡΟΙ ΠΡΟΒΟΛΗΣ, ΔΟΚΙΜΗΣ</vt:lpstr>
      <vt:lpstr>20 ΕΝΕΡΓ. ΠΡΟΒΟΛ. ΠΡΟΩΘ.</vt:lpstr>
      <vt:lpstr>22 ΔΑΠ. ΣΥΝΔΕΣΗΣ ΜΕ Ο.Κ.Ω</vt:lpstr>
      <vt:lpstr>24 ΔΑΠ. ΣΥΣΤ ΑΣΦΑΛΕΙΑΣ</vt:lpstr>
      <vt:lpstr>26 ΕΙΔΙΚΕΣ ΔΙΑΜΟΡΦΩΣΕΙΣ</vt:lpstr>
      <vt:lpstr>27 ΔΑΠΑΝ. ΕΞΟΠΛΙΣΜ. ΑΝΑΨΥΧΗΣ</vt:lpstr>
      <vt:lpstr>28 ΔΑΠΑΝ ΕΞΟΠΛΙΣΜ. ΥΠΟΛ ΞΥΛΕΙΑΣ</vt:lpstr>
      <vt:lpstr>29 ΕΡΓΑ ΠΡΑΣ. ΔΙΑΚΟΣΜΗΣΗΣ</vt:lpstr>
      <vt:lpstr>30 ΕΡΓΑΛ ΥΛΟΤΟΜΙΑΣ</vt:lpstr>
      <vt:lpstr>31 ΕΡΓΑΣΙΕΣ ΠΡΑΣΙΝΟΥ</vt:lpstr>
      <vt:lpstr>32 ΠΡΑΣΙΝΟ ΔΕΝΤΡΟΦΥΤ ΔΙΑΚΟΣΜ</vt:lpstr>
      <vt:lpstr>33 ΖΩΑ ΣΥΡΣΗΣ ΦΟΡΤΟΥ</vt:lpstr>
      <vt:lpstr>34 ΕΞΟΠΛ ΨΥΧΡ. ΕΚΘΛ.</vt:lpstr>
      <vt:lpstr>35 ΑΚΙΝΗΤΟ</vt:lpstr>
      <vt:lpstr>36 ΟΙΚΙΣΚΟΣ 40ΤΜ ΤΟΥΡΙΣΤ</vt:lpstr>
      <vt:lpstr>37 ΟΙΚΙΣΚΟΣ 20ΤΜ </vt:lpstr>
      <vt:lpstr>41 ΧΩΡΟΙ ΑΠΟΘΗΚΕΥΣΗΣ</vt:lpstr>
      <vt:lpstr>ΣΥΝΟΠΤΙΚΗ ΑΝΑΛΥΣΗ ΚΟΣΤΟΥΣ</vt:lpstr>
      <vt:lpstr>'ΕΞΩΦΥΛΛΟ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2019-03-05T08:24:25Z</cp:lastPrinted>
  <dcterms:created xsi:type="dcterms:W3CDTF">2018-08-08T08:40:02Z</dcterms:created>
  <dcterms:modified xsi:type="dcterms:W3CDTF">2023-05-09T08:57:23Z</dcterms:modified>
</cp:coreProperties>
</file>